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 firstSheet="7" activeTab="25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SUM" sheetId="13" r:id="rId13"/>
    <sheet name="PV1" sheetId="14" r:id="rId14"/>
    <sheet name="PV2" sheetId="15" r:id="rId15"/>
    <sheet name="PV3" sheetId="16" r:id="rId16"/>
    <sheet name="PV4" sheetId="17" r:id="rId17"/>
    <sheet name="PV5" sheetId="18" r:id="rId18"/>
    <sheet name="PV6" sheetId="19" r:id="rId19"/>
    <sheet name="PV9" sheetId="22" r:id="rId20"/>
    <sheet name="PV7" sheetId="20" r:id="rId21"/>
    <sheet name="PV8" sheetId="21" r:id="rId22"/>
    <sheet name="PV10" sheetId="23" r:id="rId23"/>
    <sheet name="PV11" sheetId="24" r:id="rId24"/>
    <sheet name="PV12" sheetId="25" r:id="rId25"/>
    <sheet name="SUMV" sheetId="26" r:id="rId26"/>
  </sheets>
  <calcPr calcId="145621"/>
</workbook>
</file>

<file path=xl/calcChain.xml><?xml version="1.0" encoding="utf-8"?>
<calcChain xmlns="http://schemas.openxmlformats.org/spreadsheetml/2006/main">
  <c r="L9" i="1" l="1"/>
  <c r="M9" i="1"/>
  <c r="Y9" i="1"/>
  <c r="Z9" i="1"/>
  <c r="AB9" i="1"/>
  <c r="AC9" i="1"/>
  <c r="AD9" i="1"/>
  <c r="M10" i="1"/>
  <c r="L10" i="1" s="1"/>
  <c r="Z10" i="1"/>
  <c r="Y10" i="1" s="1"/>
  <c r="AB10" i="1"/>
  <c r="AC10" i="1"/>
  <c r="AD10" i="1" s="1"/>
  <c r="L11" i="1"/>
  <c r="M11" i="1"/>
  <c r="Y11" i="1"/>
  <c r="Z11" i="1"/>
  <c r="AB11" i="1"/>
  <c r="AC11" i="1"/>
  <c r="AD11" i="1"/>
  <c r="M12" i="1"/>
  <c r="L12" i="1" s="1"/>
  <c r="Z12" i="1"/>
  <c r="Y12" i="1" s="1"/>
  <c r="AB12" i="1"/>
  <c r="AC12" i="1"/>
  <c r="AD12" i="1" s="1"/>
  <c r="L13" i="1"/>
  <c r="M13" i="1"/>
  <c r="Y13" i="1"/>
  <c r="Z13" i="1"/>
  <c r="AB13" i="1"/>
  <c r="AC13" i="1"/>
  <c r="AD13" i="1"/>
  <c r="M14" i="1"/>
  <c r="L14" i="1" s="1"/>
  <c r="Z14" i="1"/>
  <c r="Y14" i="1" s="1"/>
  <c r="AB14" i="1"/>
  <c r="AC14" i="1"/>
  <c r="AD14" i="1" s="1"/>
  <c r="L15" i="1"/>
  <c r="M15" i="1"/>
  <c r="Y15" i="1"/>
  <c r="Z15" i="1"/>
  <c r="AB15" i="1"/>
  <c r="AC15" i="1"/>
  <c r="AD15" i="1"/>
  <c r="M16" i="1"/>
  <c r="L16" i="1" s="1"/>
  <c r="Z16" i="1"/>
  <c r="Y16" i="1" s="1"/>
  <c r="AB16" i="1"/>
  <c r="AC16" i="1"/>
  <c r="AD16" i="1" s="1"/>
  <c r="L17" i="1"/>
  <c r="M17" i="1"/>
  <c r="Y17" i="1"/>
  <c r="Z17" i="1"/>
  <c r="AB17" i="1"/>
  <c r="AC17" i="1"/>
  <c r="AD17" i="1"/>
  <c r="M18" i="1"/>
  <c r="L18" i="1" s="1"/>
  <c r="Z18" i="1"/>
  <c r="Y18" i="1" s="1"/>
  <c r="AB18" i="1"/>
  <c r="AC18" i="1"/>
  <c r="AD18" i="1" s="1"/>
  <c r="L19" i="1"/>
  <c r="M19" i="1"/>
  <c r="Y19" i="1"/>
  <c r="Z19" i="1"/>
  <c r="AB19" i="1"/>
  <c r="AC19" i="1"/>
  <c r="AD19" i="1"/>
  <c r="M20" i="1"/>
  <c r="L20" i="1" s="1"/>
  <c r="Z20" i="1"/>
  <c r="Y20" i="1" s="1"/>
  <c r="AB20" i="1"/>
  <c r="AC20" i="1"/>
  <c r="AD20" i="1" s="1"/>
  <c r="L21" i="1"/>
  <c r="M21" i="1"/>
  <c r="Y21" i="1"/>
  <c r="Z21" i="1"/>
  <c r="AB21" i="1"/>
  <c r="AC21" i="1"/>
  <c r="AD21" i="1"/>
  <c r="M22" i="1"/>
  <c r="L22" i="1" s="1"/>
  <c r="Z22" i="1"/>
  <c r="Y22" i="1" s="1"/>
  <c r="AB22" i="1"/>
  <c r="AC22" i="1"/>
  <c r="AD22" i="1" s="1"/>
  <c r="L23" i="1"/>
  <c r="M23" i="1"/>
  <c r="Y23" i="1"/>
  <c r="Z23" i="1"/>
  <c r="AB23" i="1"/>
  <c r="AC23" i="1"/>
  <c r="AD23" i="1"/>
  <c r="M24" i="1"/>
  <c r="L24" i="1" s="1"/>
  <c r="Z24" i="1"/>
  <c r="Y24" i="1" s="1"/>
  <c r="AB24" i="1"/>
  <c r="AC24" i="1"/>
  <c r="AD24" i="1" s="1"/>
  <c r="L9" i="10"/>
  <c r="M9" i="10"/>
  <c r="Y9" i="10"/>
  <c r="Z9" i="10"/>
  <c r="AB9" i="10"/>
  <c r="AC9" i="10"/>
  <c r="AD9" i="10"/>
  <c r="M10" i="10"/>
  <c r="L10" i="10" s="1"/>
  <c r="Z10" i="10"/>
  <c r="Y10" i="10" s="1"/>
  <c r="AB10" i="10"/>
  <c r="AC10" i="10"/>
  <c r="AD10" i="10" s="1"/>
  <c r="L11" i="10"/>
  <c r="M11" i="10"/>
  <c r="Y11" i="10"/>
  <c r="Z11" i="10"/>
  <c r="AB11" i="10"/>
  <c r="AC11" i="10"/>
  <c r="AD11" i="10"/>
  <c r="M12" i="10"/>
  <c r="L12" i="10" s="1"/>
  <c r="Z12" i="10"/>
  <c r="Y12" i="10" s="1"/>
  <c r="AB12" i="10"/>
  <c r="AC12" i="10"/>
  <c r="AD12" i="10" s="1"/>
  <c r="L13" i="10"/>
  <c r="M13" i="10"/>
  <c r="Y13" i="10"/>
  <c r="Z13" i="10"/>
  <c r="AB13" i="10"/>
  <c r="AC13" i="10"/>
  <c r="AD13" i="10"/>
  <c r="M14" i="10"/>
  <c r="L14" i="10" s="1"/>
  <c r="Z14" i="10"/>
  <c r="Y14" i="10" s="1"/>
  <c r="AB14" i="10"/>
  <c r="AC14" i="10"/>
  <c r="AD14" i="10" s="1"/>
  <c r="L15" i="10"/>
  <c r="M15" i="10"/>
  <c r="Y15" i="10"/>
  <c r="Z15" i="10"/>
  <c r="AB15" i="10"/>
  <c r="AC15" i="10"/>
  <c r="AD15" i="10"/>
  <c r="M16" i="10"/>
  <c r="L16" i="10" s="1"/>
  <c r="Z16" i="10"/>
  <c r="Y16" i="10" s="1"/>
  <c r="AB16" i="10"/>
  <c r="AC16" i="10"/>
  <c r="AD16" i="10" s="1"/>
  <c r="L17" i="10"/>
  <c r="M17" i="10"/>
  <c r="Y17" i="10"/>
  <c r="Z17" i="10"/>
  <c r="AB17" i="10"/>
  <c r="AC17" i="10"/>
  <c r="AD17" i="10"/>
  <c r="M18" i="10"/>
  <c r="L18" i="10" s="1"/>
  <c r="Z18" i="10"/>
  <c r="Y18" i="10" s="1"/>
  <c r="AB18" i="10"/>
  <c r="AC18" i="10"/>
  <c r="AD18" i="10"/>
  <c r="L19" i="10"/>
  <c r="M19" i="10"/>
  <c r="Y19" i="10"/>
  <c r="Z19" i="10"/>
  <c r="AB19" i="10"/>
  <c r="AC19" i="10"/>
  <c r="AD19" i="10"/>
  <c r="M20" i="10"/>
  <c r="L20" i="10" s="1"/>
  <c r="Z20" i="10"/>
  <c r="Y20" i="10" s="1"/>
  <c r="AB20" i="10"/>
  <c r="AC20" i="10"/>
  <c r="AD20" i="10" s="1"/>
  <c r="L21" i="10"/>
  <c r="M21" i="10"/>
  <c r="Y21" i="10"/>
  <c r="Z21" i="10"/>
  <c r="AB21" i="10"/>
  <c r="AC21" i="10"/>
  <c r="AD21" i="10"/>
  <c r="M22" i="10"/>
  <c r="L22" i="10" s="1"/>
  <c r="Z22" i="10"/>
  <c r="Y22" i="10" s="1"/>
  <c r="AB22" i="10"/>
  <c r="AC22" i="10"/>
  <c r="AD22" i="10" s="1"/>
  <c r="L23" i="10"/>
  <c r="M23" i="10"/>
  <c r="Y23" i="10"/>
  <c r="Z23" i="10"/>
  <c r="AB23" i="10"/>
  <c r="AC23" i="10"/>
  <c r="AD23" i="10"/>
  <c r="M24" i="10"/>
  <c r="L24" i="10" s="1"/>
  <c r="Z24" i="10"/>
  <c r="Y24" i="10" s="1"/>
  <c r="AB24" i="10"/>
  <c r="AC24" i="10"/>
  <c r="AD24" i="10"/>
  <c r="L9" i="11"/>
  <c r="M9" i="11"/>
  <c r="Y9" i="11"/>
  <c r="Z9" i="11"/>
  <c r="AB9" i="11"/>
  <c r="AC9" i="11"/>
  <c r="AD9" i="11"/>
  <c r="M10" i="11"/>
  <c r="L10" i="11" s="1"/>
  <c r="Z10" i="11"/>
  <c r="Y10" i="11" s="1"/>
  <c r="AB10" i="11"/>
  <c r="AC10" i="11"/>
  <c r="AD10" i="11" s="1"/>
  <c r="L11" i="11"/>
  <c r="M11" i="11"/>
  <c r="Y11" i="11"/>
  <c r="Z11" i="11"/>
  <c r="AB11" i="11"/>
  <c r="AC11" i="11"/>
  <c r="AD11" i="11"/>
  <c r="M12" i="11"/>
  <c r="L12" i="11" s="1"/>
  <c r="Z12" i="11"/>
  <c r="Y12" i="11" s="1"/>
  <c r="AB12" i="11"/>
  <c r="AC12" i="11"/>
  <c r="AD12" i="11" s="1"/>
  <c r="L13" i="11"/>
  <c r="M13" i="11"/>
  <c r="Y13" i="11"/>
  <c r="Z13" i="11"/>
  <c r="AB13" i="11"/>
  <c r="AC13" i="11"/>
  <c r="AD13" i="11"/>
  <c r="M14" i="11"/>
  <c r="L14" i="11" s="1"/>
  <c r="Z14" i="11"/>
  <c r="Y14" i="11" s="1"/>
  <c r="AB14" i="11"/>
  <c r="AC14" i="11"/>
  <c r="AD14" i="11" s="1"/>
  <c r="L15" i="11"/>
  <c r="M15" i="11"/>
  <c r="Y15" i="11"/>
  <c r="Z15" i="11"/>
  <c r="AB15" i="11"/>
  <c r="AC15" i="11"/>
  <c r="AD15" i="11"/>
  <c r="M16" i="11"/>
  <c r="L16" i="11" s="1"/>
  <c r="Z16" i="11"/>
  <c r="Y16" i="11" s="1"/>
  <c r="AB16" i="11"/>
  <c r="AC16" i="11"/>
  <c r="AD16" i="11" s="1"/>
  <c r="L17" i="11"/>
  <c r="M17" i="11"/>
  <c r="Y17" i="11"/>
  <c r="Z17" i="11"/>
  <c r="AB17" i="11"/>
  <c r="AC17" i="11"/>
  <c r="AD17" i="11"/>
  <c r="M18" i="11"/>
  <c r="L18" i="11" s="1"/>
  <c r="Z18" i="11"/>
  <c r="Y18" i="11" s="1"/>
  <c r="AB18" i="11"/>
  <c r="AC18" i="11"/>
  <c r="AD18" i="11" s="1"/>
  <c r="L19" i="11"/>
  <c r="M19" i="11"/>
  <c r="Y19" i="11"/>
  <c r="Z19" i="11"/>
  <c r="AB19" i="11"/>
  <c r="AC19" i="11"/>
  <c r="AD19" i="11"/>
  <c r="M20" i="11"/>
  <c r="L20" i="11" s="1"/>
  <c r="Z20" i="11"/>
  <c r="Y20" i="11" s="1"/>
  <c r="AB20" i="11"/>
  <c r="AC20" i="11"/>
  <c r="AD20" i="11" s="1"/>
  <c r="L21" i="11"/>
  <c r="M21" i="11"/>
  <c r="Y21" i="11"/>
  <c r="Z21" i="11"/>
  <c r="AB21" i="11"/>
  <c r="AC21" i="11"/>
  <c r="AD21" i="11"/>
  <c r="M22" i="11"/>
  <c r="L22" i="11" s="1"/>
  <c r="Z22" i="11"/>
  <c r="Y22" i="11" s="1"/>
  <c r="AB22" i="11"/>
  <c r="AC22" i="11"/>
  <c r="AD22" i="11" s="1"/>
  <c r="L23" i="11"/>
  <c r="M23" i="11"/>
  <c r="Y23" i="11"/>
  <c r="Z23" i="11"/>
  <c r="AB23" i="11"/>
  <c r="AC23" i="11"/>
  <c r="AD23" i="11"/>
  <c r="M24" i="11"/>
  <c r="L24" i="11" s="1"/>
  <c r="Z24" i="11"/>
  <c r="Y24" i="11" s="1"/>
  <c r="AB24" i="11"/>
  <c r="AC24" i="11"/>
  <c r="AD24" i="11" s="1"/>
  <c r="M9" i="12"/>
  <c r="L9" i="12" s="1"/>
  <c r="Z9" i="12"/>
  <c r="Y9" i="12" s="1"/>
  <c r="AB9" i="12"/>
  <c r="AC9" i="12"/>
  <c r="AD9" i="12"/>
  <c r="M10" i="12"/>
  <c r="L10" i="12" s="1"/>
  <c r="Z10" i="12"/>
  <c r="Y10" i="12" s="1"/>
  <c r="AB10" i="12"/>
  <c r="AC10" i="12"/>
  <c r="AD10" i="12" s="1"/>
  <c r="L11" i="12"/>
  <c r="M11" i="12"/>
  <c r="Y11" i="12"/>
  <c r="Z11" i="12"/>
  <c r="AB11" i="12"/>
  <c r="AC11" i="12"/>
  <c r="AD11" i="12"/>
  <c r="M12" i="12"/>
  <c r="L12" i="12" s="1"/>
  <c r="Z12" i="12"/>
  <c r="Y12" i="12" s="1"/>
  <c r="AB12" i="12"/>
  <c r="AC12" i="12"/>
  <c r="AD12" i="12" s="1"/>
  <c r="L13" i="12"/>
  <c r="M13" i="12"/>
  <c r="Y13" i="12"/>
  <c r="Z13" i="12"/>
  <c r="AB13" i="12"/>
  <c r="AC13" i="12"/>
  <c r="AD13" i="12"/>
  <c r="M14" i="12"/>
  <c r="L14" i="12" s="1"/>
  <c r="Z14" i="12"/>
  <c r="Y14" i="12" s="1"/>
  <c r="AB14" i="12"/>
  <c r="AC14" i="12"/>
  <c r="AD14" i="12" s="1"/>
  <c r="L15" i="12"/>
  <c r="M15" i="12"/>
  <c r="Y15" i="12"/>
  <c r="Z15" i="12"/>
  <c r="AB15" i="12"/>
  <c r="AC15" i="12"/>
  <c r="AD15" i="12"/>
  <c r="M16" i="12"/>
  <c r="L16" i="12" s="1"/>
  <c r="Z16" i="12"/>
  <c r="Y16" i="12" s="1"/>
  <c r="AB16" i="12"/>
  <c r="AC16" i="12"/>
  <c r="AD16" i="12" s="1"/>
  <c r="L17" i="12"/>
  <c r="M17" i="12"/>
  <c r="Y17" i="12"/>
  <c r="Z17" i="12"/>
  <c r="AB17" i="12"/>
  <c r="AC17" i="12"/>
  <c r="AD17" i="12"/>
  <c r="M18" i="12"/>
  <c r="L18" i="12" s="1"/>
  <c r="Z18" i="12"/>
  <c r="Y18" i="12" s="1"/>
  <c r="AB18" i="12"/>
  <c r="AC18" i="12"/>
  <c r="AD18" i="12" s="1"/>
  <c r="L19" i="12"/>
  <c r="M19" i="12"/>
  <c r="Y19" i="12"/>
  <c r="Z19" i="12"/>
  <c r="AB19" i="12"/>
  <c r="AC19" i="12"/>
  <c r="AD19" i="12"/>
  <c r="M20" i="12"/>
  <c r="L20" i="12" s="1"/>
  <c r="Z20" i="12"/>
  <c r="Y20" i="12" s="1"/>
  <c r="AB20" i="12"/>
  <c r="AC20" i="12"/>
  <c r="AD20" i="12" s="1"/>
  <c r="L21" i="12"/>
  <c r="M21" i="12"/>
  <c r="Y21" i="12"/>
  <c r="Z21" i="12"/>
  <c r="AB21" i="12"/>
  <c r="AC21" i="12"/>
  <c r="AD21" i="12"/>
  <c r="M22" i="12"/>
  <c r="L22" i="12" s="1"/>
  <c r="Z22" i="12"/>
  <c r="Y22" i="12" s="1"/>
  <c r="AB22" i="12"/>
  <c r="AC22" i="12"/>
  <c r="AD22" i="12" s="1"/>
  <c r="L23" i="12"/>
  <c r="M23" i="12"/>
  <c r="Y23" i="12"/>
  <c r="Z23" i="12"/>
  <c r="AB23" i="12"/>
  <c r="AC23" i="12"/>
  <c r="AD23" i="12"/>
  <c r="M24" i="12"/>
  <c r="L24" i="12" s="1"/>
  <c r="Z24" i="12"/>
  <c r="Y24" i="12" s="1"/>
  <c r="AB24" i="12"/>
  <c r="AC24" i="12"/>
  <c r="AD24" i="12" s="1"/>
  <c r="L25" i="12"/>
  <c r="M25" i="12"/>
  <c r="Y25" i="12"/>
  <c r="Z25" i="12"/>
  <c r="AB25" i="12"/>
  <c r="AC25" i="12"/>
  <c r="AD25" i="12"/>
  <c r="M26" i="12"/>
  <c r="L26" i="12" s="1"/>
  <c r="Z26" i="12"/>
  <c r="Y26" i="12" s="1"/>
  <c r="AB26" i="12"/>
  <c r="AC26" i="12"/>
  <c r="AD26" i="12" s="1"/>
  <c r="L27" i="12"/>
  <c r="M27" i="12"/>
  <c r="Y27" i="12"/>
  <c r="Z27" i="12"/>
  <c r="AB27" i="12"/>
  <c r="AC27" i="12"/>
  <c r="AD27" i="12"/>
  <c r="M28" i="12"/>
  <c r="L28" i="12" s="1"/>
  <c r="Z28" i="12"/>
  <c r="Y28" i="12" s="1"/>
  <c r="AB28" i="12"/>
  <c r="AC28" i="12"/>
  <c r="AD28" i="12" s="1"/>
  <c r="L29" i="12"/>
  <c r="M29" i="12"/>
  <c r="Y29" i="12"/>
  <c r="Z29" i="12"/>
  <c r="AB29" i="12"/>
  <c r="AC29" i="12"/>
  <c r="AD29" i="12"/>
  <c r="M30" i="12"/>
  <c r="L30" i="12" s="1"/>
  <c r="Z30" i="12"/>
  <c r="Y30" i="12" s="1"/>
  <c r="AB30" i="12"/>
  <c r="AC30" i="12"/>
  <c r="AD30" i="12" s="1"/>
  <c r="M9" i="2"/>
  <c r="L9" i="2" s="1"/>
  <c r="Z9" i="2"/>
  <c r="Y9" i="2" s="1"/>
  <c r="AB9" i="2"/>
  <c r="AC9" i="2"/>
  <c r="AD9" i="2" s="1"/>
  <c r="L10" i="2"/>
  <c r="M10" i="2"/>
  <c r="Y10" i="2"/>
  <c r="Z10" i="2"/>
  <c r="AB10" i="2"/>
  <c r="AC10" i="2"/>
  <c r="AD10" i="2"/>
  <c r="M11" i="2"/>
  <c r="L11" i="2" s="1"/>
  <c r="Z11" i="2"/>
  <c r="Y11" i="2" s="1"/>
  <c r="AB11" i="2"/>
  <c r="AC11" i="2"/>
  <c r="AD11" i="2"/>
  <c r="M12" i="2"/>
  <c r="L12" i="2" s="1"/>
  <c r="Z12" i="2"/>
  <c r="Y12" i="2" s="1"/>
  <c r="AB12" i="2"/>
  <c r="AC12" i="2"/>
  <c r="AD12" i="2"/>
  <c r="M13" i="2"/>
  <c r="L13" i="2" s="1"/>
  <c r="Z13" i="2"/>
  <c r="Y13" i="2" s="1"/>
  <c r="AB13" i="2"/>
  <c r="AC13" i="2"/>
  <c r="AD13" i="2" s="1"/>
  <c r="L14" i="2"/>
  <c r="M14" i="2"/>
  <c r="Y14" i="2"/>
  <c r="Z14" i="2"/>
  <c r="AB14" i="2"/>
  <c r="AC14" i="2"/>
  <c r="AD14" i="2"/>
  <c r="M15" i="2"/>
  <c r="L15" i="2" s="1"/>
  <c r="Z15" i="2"/>
  <c r="Y15" i="2" s="1"/>
  <c r="AB15" i="2"/>
  <c r="AC15" i="2"/>
  <c r="AD15" i="2" s="1"/>
  <c r="L16" i="2"/>
  <c r="M16" i="2"/>
  <c r="Y16" i="2"/>
  <c r="Z16" i="2"/>
  <c r="AB16" i="2"/>
  <c r="AC16" i="2"/>
  <c r="AD16" i="2"/>
  <c r="M17" i="2"/>
  <c r="L17" i="2" s="1"/>
  <c r="Z17" i="2"/>
  <c r="Y17" i="2" s="1"/>
  <c r="AB17" i="2"/>
  <c r="AC17" i="2"/>
  <c r="AD17" i="2" s="1"/>
  <c r="L18" i="2"/>
  <c r="M18" i="2"/>
  <c r="Y18" i="2"/>
  <c r="Z18" i="2"/>
  <c r="AB18" i="2"/>
  <c r="AC18" i="2"/>
  <c r="AD18" i="2"/>
  <c r="M19" i="2"/>
  <c r="L19" i="2" s="1"/>
  <c r="Z19" i="2"/>
  <c r="Y19" i="2" s="1"/>
  <c r="AB19" i="2"/>
  <c r="AC19" i="2"/>
  <c r="AD19" i="2" s="1"/>
  <c r="L20" i="2"/>
  <c r="M20" i="2"/>
  <c r="Y20" i="2"/>
  <c r="Z20" i="2"/>
  <c r="AB20" i="2"/>
  <c r="AC20" i="2"/>
  <c r="AD20" i="2"/>
  <c r="M21" i="2"/>
  <c r="L21" i="2" s="1"/>
  <c r="Z21" i="2"/>
  <c r="Y21" i="2" s="1"/>
  <c r="AB21" i="2"/>
  <c r="AC21" i="2"/>
  <c r="AD21" i="2" s="1"/>
  <c r="L22" i="2"/>
  <c r="M22" i="2"/>
  <c r="Y22" i="2"/>
  <c r="Z22" i="2"/>
  <c r="AB22" i="2"/>
  <c r="AC22" i="2"/>
  <c r="AD22" i="2"/>
  <c r="L9" i="3"/>
  <c r="M9" i="3"/>
  <c r="Y9" i="3"/>
  <c r="Z9" i="3"/>
  <c r="AB9" i="3"/>
  <c r="AC9" i="3"/>
  <c r="AD9" i="3"/>
  <c r="M10" i="3"/>
  <c r="L10" i="3" s="1"/>
  <c r="Z10" i="3"/>
  <c r="Y10" i="3" s="1"/>
  <c r="AB10" i="3"/>
  <c r="AC10" i="3"/>
  <c r="AD10" i="3" s="1"/>
  <c r="M11" i="3"/>
  <c r="L11" i="3" s="1"/>
  <c r="Z11" i="3"/>
  <c r="Y11" i="3" s="1"/>
  <c r="AB11" i="3"/>
  <c r="AC11" i="3"/>
  <c r="AD11" i="3" s="1"/>
  <c r="M12" i="3"/>
  <c r="L12" i="3" s="1"/>
  <c r="Z12" i="3"/>
  <c r="Y12" i="3" s="1"/>
  <c r="AB12" i="3"/>
  <c r="L13" i="3"/>
  <c r="M13" i="3"/>
  <c r="Y13" i="3"/>
  <c r="Z13" i="3"/>
  <c r="AB13" i="3"/>
  <c r="AC13" i="3"/>
  <c r="AD13" i="3"/>
  <c r="M14" i="3"/>
  <c r="L14" i="3" s="1"/>
  <c r="Z14" i="3"/>
  <c r="Y14" i="3" s="1"/>
  <c r="AB14" i="3"/>
  <c r="AC14" i="3"/>
  <c r="AD14" i="3"/>
  <c r="L15" i="3"/>
  <c r="M15" i="3"/>
  <c r="Y15" i="3"/>
  <c r="Z15" i="3"/>
  <c r="AB15" i="3"/>
  <c r="AC15" i="3"/>
  <c r="AD15" i="3"/>
  <c r="M16" i="3"/>
  <c r="L16" i="3" s="1"/>
  <c r="Z16" i="3"/>
  <c r="Y16" i="3" s="1"/>
  <c r="AB16" i="3"/>
  <c r="AC16" i="3"/>
  <c r="AD16" i="3" s="1"/>
  <c r="M17" i="3"/>
  <c r="L17" i="3" s="1"/>
  <c r="Z17" i="3"/>
  <c r="Y17" i="3" s="1"/>
  <c r="AB17" i="3"/>
  <c r="AC17" i="3"/>
  <c r="AD17" i="3" s="1"/>
  <c r="M18" i="3"/>
  <c r="L18" i="3" s="1"/>
  <c r="Z18" i="3"/>
  <c r="Y18" i="3" s="1"/>
  <c r="AB18" i="3"/>
  <c r="L19" i="3"/>
  <c r="M19" i="3"/>
  <c r="Y19" i="3"/>
  <c r="Z19" i="3"/>
  <c r="AB19" i="3"/>
  <c r="AC19" i="3"/>
  <c r="AD19" i="3"/>
  <c r="M20" i="3"/>
  <c r="L20" i="3" s="1"/>
  <c r="Z20" i="3"/>
  <c r="Y20" i="3" s="1"/>
  <c r="AB20" i="3"/>
  <c r="AC20" i="3"/>
  <c r="AD20" i="3" s="1"/>
  <c r="M21" i="3"/>
  <c r="L21" i="3" s="1"/>
  <c r="Z21" i="3"/>
  <c r="Y21" i="3" s="1"/>
  <c r="AB21" i="3"/>
  <c r="AC21" i="3"/>
  <c r="AD21" i="3" s="1"/>
  <c r="M22" i="3"/>
  <c r="L22" i="3" s="1"/>
  <c r="Z22" i="3"/>
  <c r="Y22" i="3" s="1"/>
  <c r="AB22" i="3"/>
  <c r="L23" i="3"/>
  <c r="M23" i="3"/>
  <c r="Y23" i="3"/>
  <c r="Z23" i="3"/>
  <c r="AB23" i="3"/>
  <c r="AC23" i="3"/>
  <c r="AD23" i="3"/>
  <c r="M24" i="3"/>
  <c r="L24" i="3" s="1"/>
  <c r="Z24" i="3"/>
  <c r="Y24" i="3" s="1"/>
  <c r="AB24" i="3"/>
  <c r="AC24" i="3"/>
  <c r="AD24" i="3" s="1"/>
  <c r="M25" i="3"/>
  <c r="L25" i="3" s="1"/>
  <c r="Z25" i="3"/>
  <c r="Y25" i="3" s="1"/>
  <c r="AB25" i="3"/>
  <c r="AC25" i="3"/>
  <c r="AD25" i="3" s="1"/>
  <c r="M26" i="3"/>
  <c r="L26" i="3" s="1"/>
  <c r="Z26" i="3"/>
  <c r="Y26" i="3" s="1"/>
  <c r="AB26" i="3"/>
  <c r="L27" i="3"/>
  <c r="M27" i="3"/>
  <c r="Y27" i="3"/>
  <c r="Z27" i="3"/>
  <c r="AB27" i="3"/>
  <c r="AC27" i="3"/>
  <c r="AD27" i="3"/>
  <c r="M28" i="3"/>
  <c r="L28" i="3" s="1"/>
  <c r="Z28" i="3"/>
  <c r="Y28" i="3" s="1"/>
  <c r="AB28" i="3"/>
  <c r="AC28" i="3"/>
  <c r="AD28" i="3" s="1"/>
  <c r="M29" i="3"/>
  <c r="L29" i="3" s="1"/>
  <c r="Z29" i="3"/>
  <c r="Y29" i="3" s="1"/>
  <c r="AB29" i="3"/>
  <c r="AC29" i="3"/>
  <c r="AD29" i="3" s="1"/>
  <c r="M30" i="3"/>
  <c r="L30" i="3" s="1"/>
  <c r="Z30" i="3"/>
  <c r="Y30" i="3" s="1"/>
  <c r="AB30" i="3"/>
  <c r="M9" i="4"/>
  <c r="L9" i="4" s="1"/>
  <c r="Z9" i="4"/>
  <c r="Y9" i="4" s="1"/>
  <c r="AB9" i="4"/>
  <c r="AC9" i="4"/>
  <c r="AD9" i="4" s="1"/>
  <c r="L10" i="4"/>
  <c r="M10" i="4"/>
  <c r="Y10" i="4"/>
  <c r="Z10" i="4"/>
  <c r="AB10" i="4"/>
  <c r="AC10" i="4"/>
  <c r="AD10" i="4"/>
  <c r="M11" i="4"/>
  <c r="L11" i="4" s="1"/>
  <c r="Z11" i="4"/>
  <c r="Y11" i="4" s="1"/>
  <c r="AB11" i="4"/>
  <c r="AC11" i="4"/>
  <c r="AD11" i="4"/>
  <c r="L12" i="4"/>
  <c r="M12" i="4"/>
  <c r="Y12" i="4"/>
  <c r="Z12" i="4"/>
  <c r="AB12" i="4"/>
  <c r="AC12" i="4"/>
  <c r="AD12" i="4"/>
  <c r="M13" i="4"/>
  <c r="L13" i="4" s="1"/>
  <c r="Z13" i="4"/>
  <c r="Y13" i="4" s="1"/>
  <c r="AB13" i="4"/>
  <c r="AC13" i="4"/>
  <c r="AD13" i="4"/>
  <c r="L14" i="4"/>
  <c r="M14" i="4"/>
  <c r="Y14" i="4"/>
  <c r="Z14" i="4"/>
  <c r="AB14" i="4"/>
  <c r="AC14" i="4"/>
  <c r="AD14" i="4"/>
  <c r="M15" i="4"/>
  <c r="L15" i="4" s="1"/>
  <c r="Z15" i="4"/>
  <c r="Y15" i="4" s="1"/>
  <c r="AB15" i="4"/>
  <c r="AC15" i="4"/>
  <c r="AD15" i="4" s="1"/>
  <c r="L16" i="4"/>
  <c r="M16" i="4"/>
  <c r="Y16" i="4"/>
  <c r="Z16" i="4"/>
  <c r="AB16" i="4"/>
  <c r="AC16" i="4"/>
  <c r="AD16" i="4"/>
  <c r="M17" i="4"/>
  <c r="L17" i="4" s="1"/>
  <c r="Z17" i="4"/>
  <c r="Y17" i="4" s="1"/>
  <c r="AB17" i="4"/>
  <c r="AC17" i="4"/>
  <c r="AD17" i="4"/>
  <c r="L18" i="4"/>
  <c r="M18" i="4"/>
  <c r="Y18" i="4"/>
  <c r="Z18" i="4"/>
  <c r="AB18" i="4"/>
  <c r="AC18" i="4"/>
  <c r="AD18" i="4"/>
  <c r="M19" i="4"/>
  <c r="L19" i="4" s="1"/>
  <c r="Z19" i="4"/>
  <c r="Y19" i="4" s="1"/>
  <c r="AB19" i="4"/>
  <c r="AC19" i="4"/>
  <c r="AD19" i="4" s="1"/>
  <c r="L20" i="4"/>
  <c r="M20" i="4"/>
  <c r="Y20" i="4"/>
  <c r="Z20" i="4"/>
  <c r="AB20" i="4"/>
  <c r="AC20" i="4"/>
  <c r="AD20" i="4"/>
  <c r="M21" i="4"/>
  <c r="L21" i="4" s="1"/>
  <c r="Z21" i="4"/>
  <c r="Y21" i="4" s="1"/>
  <c r="AB21" i="4"/>
  <c r="AC21" i="4"/>
  <c r="AD21" i="4" s="1"/>
  <c r="L22" i="4"/>
  <c r="M22" i="4"/>
  <c r="Y22" i="4"/>
  <c r="Z22" i="4"/>
  <c r="AB22" i="4"/>
  <c r="AC22" i="4"/>
  <c r="AD22" i="4"/>
  <c r="M23" i="4"/>
  <c r="L23" i="4" s="1"/>
  <c r="Z23" i="4"/>
  <c r="Y23" i="4" s="1"/>
  <c r="AB23" i="4"/>
  <c r="AC23" i="4"/>
  <c r="AD23" i="4" s="1"/>
  <c r="L24" i="4"/>
  <c r="M24" i="4"/>
  <c r="Y24" i="4"/>
  <c r="Z24" i="4"/>
  <c r="AB24" i="4"/>
  <c r="AC24" i="4"/>
  <c r="AD24" i="4"/>
  <c r="M25" i="4"/>
  <c r="L25" i="4" s="1"/>
  <c r="Z25" i="4"/>
  <c r="Y25" i="4" s="1"/>
  <c r="AB25" i="4"/>
  <c r="AC25" i="4"/>
  <c r="AD25" i="4" s="1"/>
  <c r="L26" i="4"/>
  <c r="M26" i="4"/>
  <c r="Y26" i="4"/>
  <c r="Z26" i="4"/>
  <c r="AB26" i="4"/>
  <c r="AC26" i="4"/>
  <c r="AD26" i="4"/>
  <c r="M27" i="4"/>
  <c r="L27" i="4" s="1"/>
  <c r="Z27" i="4"/>
  <c r="Y27" i="4" s="1"/>
  <c r="AB27" i="4"/>
  <c r="AC27" i="4"/>
  <c r="AD27" i="4" s="1"/>
  <c r="L28" i="4"/>
  <c r="M28" i="4"/>
  <c r="Y28" i="4"/>
  <c r="Z28" i="4"/>
  <c r="AB28" i="4"/>
  <c r="AC28" i="4"/>
  <c r="AD28" i="4"/>
  <c r="M29" i="4"/>
  <c r="L29" i="4" s="1"/>
  <c r="Z29" i="4"/>
  <c r="Y29" i="4" s="1"/>
  <c r="AB29" i="4"/>
  <c r="AC29" i="4"/>
  <c r="AD29" i="4"/>
  <c r="L30" i="4"/>
  <c r="M30" i="4"/>
  <c r="Y30" i="4"/>
  <c r="Z30" i="4"/>
  <c r="AB30" i="4"/>
  <c r="AC30" i="4"/>
  <c r="AD30" i="4"/>
  <c r="M31" i="4"/>
  <c r="L31" i="4" s="1"/>
  <c r="Z31" i="4"/>
  <c r="Y31" i="4" s="1"/>
  <c r="AB31" i="4"/>
  <c r="AC31" i="4"/>
  <c r="AD31" i="4" s="1"/>
  <c r="L32" i="4"/>
  <c r="M32" i="4"/>
  <c r="Y32" i="4"/>
  <c r="Z32" i="4"/>
  <c r="AB32" i="4"/>
  <c r="AC32" i="4"/>
  <c r="AD32" i="4"/>
  <c r="M33" i="4"/>
  <c r="L33" i="4" s="1"/>
  <c r="Z33" i="4"/>
  <c r="Y33" i="4" s="1"/>
  <c r="AB33" i="4"/>
  <c r="AC33" i="4"/>
  <c r="AD33" i="4" s="1"/>
  <c r="L34" i="4"/>
  <c r="M34" i="4"/>
  <c r="Y34" i="4"/>
  <c r="Z34" i="4"/>
  <c r="AB34" i="4"/>
  <c r="AC34" i="4"/>
  <c r="AD34" i="4"/>
  <c r="M35" i="4"/>
  <c r="L35" i="4" s="1"/>
  <c r="Z35" i="4"/>
  <c r="Y35" i="4" s="1"/>
  <c r="AB35" i="4"/>
  <c r="AC35" i="4"/>
  <c r="AD35" i="4" s="1"/>
  <c r="L36" i="4"/>
  <c r="M36" i="4"/>
  <c r="Y36" i="4"/>
  <c r="Z36" i="4"/>
  <c r="AB36" i="4"/>
  <c r="AC36" i="4"/>
  <c r="AD36" i="4"/>
  <c r="M37" i="4"/>
  <c r="L37" i="4" s="1"/>
  <c r="Z37" i="4"/>
  <c r="Y37" i="4" s="1"/>
  <c r="AB37" i="4"/>
  <c r="AC37" i="4"/>
  <c r="AD37" i="4" s="1"/>
  <c r="L38" i="4"/>
  <c r="M38" i="4"/>
  <c r="Y38" i="4"/>
  <c r="Z38" i="4"/>
  <c r="AB38" i="4"/>
  <c r="AC38" i="4"/>
  <c r="AD38" i="4"/>
  <c r="M39" i="4"/>
  <c r="L39" i="4" s="1"/>
  <c r="Z39" i="4"/>
  <c r="Y39" i="4" s="1"/>
  <c r="AB39" i="4"/>
  <c r="AC39" i="4"/>
  <c r="AD39" i="4" s="1"/>
  <c r="L40" i="4"/>
  <c r="M40" i="4"/>
  <c r="Y40" i="4"/>
  <c r="Z40" i="4"/>
  <c r="AB40" i="4"/>
  <c r="AC40" i="4"/>
  <c r="AD40" i="4"/>
  <c r="M41" i="4"/>
  <c r="L41" i="4" s="1"/>
  <c r="Z41" i="4"/>
  <c r="Y41" i="4" s="1"/>
  <c r="AB41" i="4"/>
  <c r="AC41" i="4"/>
  <c r="AD41" i="4" s="1"/>
  <c r="L42" i="4"/>
  <c r="M42" i="4"/>
  <c r="Y42" i="4"/>
  <c r="Z42" i="4"/>
  <c r="AB42" i="4"/>
  <c r="AC42" i="4"/>
  <c r="AD42" i="4"/>
  <c r="M43" i="4"/>
  <c r="L43" i="4" s="1"/>
  <c r="Z43" i="4"/>
  <c r="Y43" i="4" s="1"/>
  <c r="AB43" i="4"/>
  <c r="AC43" i="4"/>
  <c r="AD43" i="4"/>
  <c r="L44" i="4"/>
  <c r="M44" i="4"/>
  <c r="Y44" i="4"/>
  <c r="Z44" i="4"/>
  <c r="AB44" i="4"/>
  <c r="AC44" i="4"/>
  <c r="AD44" i="4"/>
  <c r="M45" i="4"/>
  <c r="L45" i="4" s="1"/>
  <c r="Z45" i="4"/>
  <c r="Y45" i="4" s="1"/>
  <c r="AB45" i="4"/>
  <c r="AC45" i="4"/>
  <c r="AD45" i="4" s="1"/>
  <c r="L46" i="4"/>
  <c r="M46" i="4"/>
  <c r="Y46" i="4"/>
  <c r="Z46" i="4"/>
  <c r="AB46" i="4"/>
  <c r="AC46" i="4"/>
  <c r="AD46" i="4"/>
  <c r="M47" i="4"/>
  <c r="L47" i="4" s="1"/>
  <c r="Z47" i="4"/>
  <c r="Y47" i="4" s="1"/>
  <c r="AB47" i="4"/>
  <c r="AC47" i="4"/>
  <c r="AD47" i="4" s="1"/>
  <c r="L48" i="4"/>
  <c r="M48" i="4"/>
  <c r="Y48" i="4"/>
  <c r="Z48" i="4"/>
  <c r="AB48" i="4"/>
  <c r="AC48" i="4"/>
  <c r="AD48" i="4"/>
  <c r="M49" i="4"/>
  <c r="L49" i="4" s="1"/>
  <c r="Z49" i="4"/>
  <c r="Y49" i="4" s="1"/>
  <c r="AB49" i="4"/>
  <c r="AC49" i="4"/>
  <c r="AD49" i="4" s="1"/>
  <c r="L50" i="4"/>
  <c r="M50" i="4"/>
  <c r="Y50" i="4"/>
  <c r="Z50" i="4"/>
  <c r="AB50" i="4"/>
  <c r="AC50" i="4"/>
  <c r="AD50" i="4"/>
  <c r="M51" i="4"/>
  <c r="L51" i="4" s="1"/>
  <c r="Z51" i="4"/>
  <c r="Y51" i="4" s="1"/>
  <c r="AB51" i="4"/>
  <c r="AC51" i="4"/>
  <c r="AD51" i="4" s="1"/>
  <c r="L9" i="5"/>
  <c r="M9" i="5"/>
  <c r="Y9" i="5"/>
  <c r="Z9" i="5"/>
  <c r="AB9" i="5"/>
  <c r="AC9" i="5"/>
  <c r="AD9" i="5"/>
  <c r="M10" i="5"/>
  <c r="L10" i="5" s="1"/>
  <c r="Z10" i="5"/>
  <c r="Y10" i="5" s="1"/>
  <c r="AB10" i="5"/>
  <c r="AC10" i="5"/>
  <c r="AD10" i="5"/>
  <c r="M11" i="5"/>
  <c r="L11" i="5" s="1"/>
  <c r="Y11" i="5"/>
  <c r="Z11" i="5"/>
  <c r="AB11" i="5"/>
  <c r="AC11" i="5"/>
  <c r="AD11" i="5"/>
  <c r="M12" i="5"/>
  <c r="L12" i="5" s="1"/>
  <c r="Z12" i="5"/>
  <c r="Y12" i="5" s="1"/>
  <c r="AB12" i="5"/>
  <c r="AC12" i="5"/>
  <c r="AD12" i="5" s="1"/>
  <c r="L13" i="5"/>
  <c r="M13" i="5"/>
  <c r="Y13" i="5"/>
  <c r="Z13" i="5"/>
  <c r="AB13" i="5"/>
  <c r="AC13" i="5"/>
  <c r="AD13" i="5"/>
  <c r="M14" i="5"/>
  <c r="L14" i="5" s="1"/>
  <c r="Z14" i="5"/>
  <c r="Y14" i="5" s="1"/>
  <c r="AB14" i="5"/>
  <c r="AC14" i="5"/>
  <c r="AD14" i="5" s="1"/>
  <c r="L15" i="5"/>
  <c r="M15" i="5"/>
  <c r="Y15" i="5"/>
  <c r="Z15" i="5"/>
  <c r="AB15" i="5"/>
  <c r="AC15" i="5"/>
  <c r="AD15" i="5"/>
  <c r="M16" i="5"/>
  <c r="L16" i="5" s="1"/>
  <c r="Z16" i="5"/>
  <c r="Y16" i="5" s="1"/>
  <c r="AB16" i="5"/>
  <c r="AC16" i="5"/>
  <c r="AD16" i="5" s="1"/>
  <c r="L17" i="5"/>
  <c r="M17" i="5"/>
  <c r="Y17" i="5"/>
  <c r="Z17" i="5"/>
  <c r="AB17" i="5"/>
  <c r="AC17" i="5"/>
  <c r="AD17" i="5"/>
  <c r="M18" i="5"/>
  <c r="L18" i="5" s="1"/>
  <c r="Z18" i="5"/>
  <c r="Y18" i="5" s="1"/>
  <c r="AB18" i="5"/>
  <c r="AC18" i="5"/>
  <c r="AD18" i="5" s="1"/>
  <c r="M9" i="6"/>
  <c r="L9" i="6" s="1"/>
  <c r="Z9" i="6"/>
  <c r="Y9" i="6" s="1"/>
  <c r="AB9" i="6"/>
  <c r="AC9" i="6"/>
  <c r="AD9" i="6" s="1"/>
  <c r="L10" i="6"/>
  <c r="M10" i="6"/>
  <c r="Y10" i="6"/>
  <c r="Z10" i="6"/>
  <c r="AB10" i="6"/>
  <c r="AC10" i="6"/>
  <c r="AD10" i="6"/>
  <c r="M11" i="6"/>
  <c r="L11" i="6" s="1"/>
  <c r="Z11" i="6"/>
  <c r="Y11" i="6" s="1"/>
  <c r="AB11" i="6"/>
  <c r="AC11" i="6"/>
  <c r="AD11" i="6" s="1"/>
  <c r="L12" i="6"/>
  <c r="M12" i="6"/>
  <c r="Y12" i="6"/>
  <c r="Z12" i="6"/>
  <c r="AB12" i="6"/>
  <c r="AC12" i="6"/>
  <c r="AD12" i="6"/>
  <c r="M13" i="6"/>
  <c r="L13" i="6" s="1"/>
  <c r="Z13" i="6"/>
  <c r="Y13" i="6" s="1"/>
  <c r="AB13" i="6"/>
  <c r="AC13" i="6"/>
  <c r="AD13" i="6" s="1"/>
  <c r="L14" i="6"/>
  <c r="M14" i="6"/>
  <c r="Y14" i="6"/>
  <c r="Z14" i="6"/>
  <c r="AB14" i="6"/>
  <c r="AC14" i="6"/>
  <c r="AD14" i="6"/>
  <c r="M15" i="6"/>
  <c r="L15" i="6" s="1"/>
  <c r="Z15" i="6"/>
  <c r="Y15" i="6" s="1"/>
  <c r="AB15" i="6"/>
  <c r="AC15" i="6"/>
  <c r="AD15" i="6" s="1"/>
  <c r="L16" i="6"/>
  <c r="M16" i="6"/>
  <c r="Y16" i="6"/>
  <c r="Z16" i="6"/>
  <c r="AB16" i="6"/>
  <c r="AC16" i="6"/>
  <c r="AD16" i="6"/>
  <c r="M17" i="6"/>
  <c r="L17" i="6" s="1"/>
  <c r="Z17" i="6"/>
  <c r="Y17" i="6" s="1"/>
  <c r="AB17" i="6"/>
  <c r="AC17" i="6"/>
  <c r="AD17" i="6"/>
  <c r="L18" i="6"/>
  <c r="M18" i="6"/>
  <c r="Y18" i="6"/>
  <c r="Z18" i="6"/>
  <c r="AB18" i="6"/>
  <c r="AC18" i="6"/>
  <c r="AD18" i="6"/>
  <c r="M19" i="6"/>
  <c r="L19" i="6" s="1"/>
  <c r="Z19" i="6"/>
  <c r="Y19" i="6" s="1"/>
  <c r="AB19" i="6"/>
  <c r="AC19" i="6"/>
  <c r="AD19" i="6"/>
  <c r="L20" i="6"/>
  <c r="M20" i="6"/>
  <c r="Y20" i="6"/>
  <c r="Z20" i="6"/>
  <c r="AB20" i="6"/>
  <c r="AC20" i="6"/>
  <c r="AD20" i="6"/>
  <c r="M21" i="6"/>
  <c r="L21" i="6" s="1"/>
  <c r="Z21" i="6"/>
  <c r="Y21" i="6" s="1"/>
  <c r="AB21" i="6"/>
  <c r="AC21" i="6"/>
  <c r="AD21" i="6"/>
  <c r="L22" i="6"/>
  <c r="M22" i="6"/>
  <c r="Y22" i="6"/>
  <c r="Z22" i="6"/>
  <c r="AB22" i="6"/>
  <c r="AC22" i="6"/>
  <c r="AD22" i="6"/>
  <c r="M9" i="7"/>
  <c r="L9" i="7" s="1"/>
  <c r="Z9" i="7"/>
  <c r="Y9" i="7" s="1"/>
  <c r="AB9" i="7"/>
  <c r="AC9" i="7"/>
  <c r="AD9" i="7" s="1"/>
  <c r="L10" i="7"/>
  <c r="M10" i="7"/>
  <c r="Y10" i="7"/>
  <c r="Z10" i="7"/>
  <c r="AB10" i="7"/>
  <c r="AC10" i="7"/>
  <c r="AD10" i="7"/>
  <c r="M11" i="7"/>
  <c r="L11" i="7" s="1"/>
  <c r="Z11" i="7"/>
  <c r="Y11" i="7" s="1"/>
  <c r="AB11" i="7"/>
  <c r="AC11" i="7"/>
  <c r="AD11" i="7" s="1"/>
  <c r="L12" i="7"/>
  <c r="M12" i="7"/>
  <c r="Y12" i="7"/>
  <c r="Z12" i="7"/>
  <c r="AB12" i="7"/>
  <c r="AC12" i="7"/>
  <c r="AD12" i="7"/>
  <c r="M13" i="7"/>
  <c r="L13" i="7" s="1"/>
  <c r="Z13" i="7"/>
  <c r="Y13" i="7" s="1"/>
  <c r="AB13" i="7"/>
  <c r="AC13" i="7"/>
  <c r="AD13" i="7" s="1"/>
  <c r="L14" i="7"/>
  <c r="M14" i="7"/>
  <c r="Y14" i="7"/>
  <c r="Z14" i="7"/>
  <c r="AB14" i="7"/>
  <c r="AC14" i="7"/>
  <c r="AD14" i="7"/>
  <c r="M15" i="7"/>
  <c r="L15" i="7" s="1"/>
  <c r="Z15" i="7"/>
  <c r="Y15" i="7" s="1"/>
  <c r="AB15" i="7"/>
  <c r="AC15" i="7"/>
  <c r="AD15" i="7" s="1"/>
  <c r="L16" i="7"/>
  <c r="M16" i="7"/>
  <c r="Y16" i="7"/>
  <c r="Z16" i="7"/>
  <c r="AB16" i="7"/>
  <c r="AC16" i="7"/>
  <c r="AD16" i="7"/>
  <c r="M17" i="7"/>
  <c r="L17" i="7" s="1"/>
  <c r="Z17" i="7"/>
  <c r="Y17" i="7" s="1"/>
  <c r="AB17" i="7"/>
  <c r="AC17" i="7"/>
  <c r="AD17" i="7"/>
  <c r="L18" i="7"/>
  <c r="M18" i="7"/>
  <c r="Y18" i="7"/>
  <c r="Z18" i="7"/>
  <c r="AB18" i="7"/>
  <c r="AC18" i="7"/>
  <c r="AD18" i="7"/>
  <c r="M19" i="7"/>
  <c r="L19" i="7" s="1"/>
  <c r="Z19" i="7"/>
  <c r="Y19" i="7" s="1"/>
  <c r="AB19" i="7"/>
  <c r="AC19" i="7"/>
  <c r="AD19" i="7"/>
  <c r="L20" i="7"/>
  <c r="M20" i="7"/>
  <c r="Y20" i="7"/>
  <c r="Z20" i="7"/>
  <c r="AB20" i="7"/>
  <c r="AC20" i="7"/>
  <c r="AD20" i="7"/>
  <c r="M21" i="7"/>
  <c r="L21" i="7" s="1"/>
  <c r="Z21" i="7"/>
  <c r="Y21" i="7" s="1"/>
  <c r="AB21" i="7"/>
  <c r="AC21" i="7"/>
  <c r="AD21" i="7" s="1"/>
  <c r="L22" i="7"/>
  <c r="M22" i="7"/>
  <c r="Y22" i="7"/>
  <c r="Z22" i="7"/>
  <c r="AB22" i="7"/>
  <c r="AC22" i="7"/>
  <c r="AD22" i="7"/>
  <c r="M23" i="7"/>
  <c r="L23" i="7" s="1"/>
  <c r="Z23" i="7"/>
  <c r="Y23" i="7" s="1"/>
  <c r="AB23" i="7"/>
  <c r="AC23" i="7"/>
  <c r="AD23" i="7" s="1"/>
  <c r="L24" i="7"/>
  <c r="M24" i="7"/>
  <c r="Y24" i="7"/>
  <c r="Z24" i="7"/>
  <c r="AB24" i="7"/>
  <c r="AC24" i="7"/>
  <c r="AD24" i="7"/>
  <c r="M25" i="7"/>
  <c r="L25" i="7" s="1"/>
  <c r="Z25" i="7"/>
  <c r="Y25" i="7" s="1"/>
  <c r="AB25" i="7"/>
  <c r="AC25" i="7"/>
  <c r="AD25" i="7"/>
  <c r="L26" i="7"/>
  <c r="M26" i="7"/>
  <c r="Y26" i="7"/>
  <c r="Z26" i="7"/>
  <c r="AB26" i="7"/>
  <c r="AC26" i="7"/>
  <c r="AD26" i="7"/>
  <c r="M27" i="7"/>
  <c r="L27" i="7" s="1"/>
  <c r="Z27" i="7"/>
  <c r="Y27" i="7" s="1"/>
  <c r="AB27" i="7"/>
  <c r="AC27" i="7"/>
  <c r="AD27" i="7"/>
  <c r="L28" i="7"/>
  <c r="M28" i="7"/>
  <c r="Y28" i="7"/>
  <c r="Z28" i="7"/>
  <c r="AB28" i="7"/>
  <c r="AD28" i="7" s="1"/>
  <c r="AC28" i="7"/>
  <c r="L9" i="8"/>
  <c r="M9" i="8"/>
  <c r="Y9" i="8"/>
  <c r="Z9" i="8"/>
  <c r="AB9" i="8"/>
  <c r="AC9" i="8"/>
  <c r="AD9" i="8"/>
  <c r="M10" i="8"/>
  <c r="L10" i="8" s="1"/>
  <c r="Z10" i="8"/>
  <c r="Y10" i="8" s="1"/>
  <c r="AB10" i="8"/>
  <c r="AC10" i="8"/>
  <c r="AD10" i="8" s="1"/>
  <c r="L11" i="8"/>
  <c r="M11" i="8"/>
  <c r="Y11" i="8"/>
  <c r="Z11" i="8"/>
  <c r="AB11" i="8"/>
  <c r="AD11" i="8" s="1"/>
  <c r="AC11" i="8"/>
  <c r="M12" i="8"/>
  <c r="L12" i="8" s="1"/>
  <c r="Z12" i="8"/>
  <c r="Y12" i="8" s="1"/>
  <c r="AB12" i="8"/>
  <c r="AC12" i="8"/>
  <c r="AD12" i="8" s="1"/>
  <c r="L13" i="8"/>
  <c r="M13" i="8"/>
  <c r="Y13" i="8"/>
  <c r="Z13" i="8"/>
  <c r="AB13" i="8"/>
  <c r="AC13" i="8"/>
  <c r="AD13" i="8"/>
  <c r="M14" i="8"/>
  <c r="L14" i="8" s="1"/>
  <c r="Z14" i="8"/>
  <c r="Y14" i="8" s="1"/>
  <c r="AB14" i="8"/>
  <c r="L15" i="8"/>
  <c r="M15" i="8"/>
  <c r="Y15" i="8"/>
  <c r="Z15" i="8"/>
  <c r="AB15" i="8"/>
  <c r="AD15" i="8" s="1"/>
  <c r="AC15" i="8"/>
  <c r="M16" i="8"/>
  <c r="L16" i="8" s="1"/>
  <c r="Z16" i="8"/>
  <c r="Y16" i="8" s="1"/>
  <c r="AB16" i="8"/>
  <c r="AC16" i="8"/>
  <c r="AD16" i="8" s="1"/>
  <c r="L17" i="8"/>
  <c r="M17" i="8"/>
  <c r="Y17" i="8"/>
  <c r="Z17" i="8"/>
  <c r="AB17" i="8"/>
  <c r="AC17" i="8"/>
  <c r="AD17" i="8"/>
  <c r="M18" i="8"/>
  <c r="L18" i="8" s="1"/>
  <c r="Z18" i="8"/>
  <c r="Y18" i="8" s="1"/>
  <c r="AB18" i="8"/>
  <c r="AC18" i="8"/>
  <c r="AD18" i="8" s="1"/>
  <c r="L19" i="8"/>
  <c r="M19" i="8"/>
  <c r="Y19" i="8"/>
  <c r="Z19" i="8"/>
  <c r="AB19" i="8"/>
  <c r="AD19" i="8" s="1"/>
  <c r="AC19" i="8"/>
  <c r="M20" i="8"/>
  <c r="L20" i="8" s="1"/>
  <c r="Z20" i="8"/>
  <c r="Y20" i="8" s="1"/>
  <c r="AB20" i="8"/>
  <c r="L21" i="8"/>
  <c r="M21" i="8"/>
  <c r="Y21" i="8"/>
  <c r="Z21" i="8"/>
  <c r="AB21" i="8"/>
  <c r="AC21" i="8"/>
  <c r="AD21" i="8"/>
  <c r="M22" i="8"/>
  <c r="L22" i="8" s="1"/>
  <c r="Z22" i="8"/>
  <c r="Y22" i="8" s="1"/>
  <c r="AB22" i="8"/>
  <c r="AC22" i="8"/>
  <c r="AD22" i="8"/>
  <c r="L23" i="8"/>
  <c r="M23" i="8"/>
  <c r="Y23" i="8"/>
  <c r="Z23" i="8"/>
  <c r="AB23" i="8"/>
  <c r="AD23" i="8" s="1"/>
  <c r="AC23" i="8"/>
  <c r="M24" i="8"/>
  <c r="L24" i="8" s="1"/>
  <c r="Z24" i="8"/>
  <c r="Y24" i="8" s="1"/>
  <c r="AB24" i="8"/>
  <c r="L25" i="8"/>
  <c r="M25" i="8"/>
  <c r="Y25" i="8"/>
  <c r="Z25" i="8"/>
  <c r="AB25" i="8"/>
  <c r="AC25" i="8"/>
  <c r="AD25" i="8"/>
  <c r="M26" i="8"/>
  <c r="L26" i="8" s="1"/>
  <c r="Z26" i="8"/>
  <c r="Y26" i="8" s="1"/>
  <c r="AB26" i="8"/>
  <c r="AC26" i="8"/>
  <c r="AD26" i="8" s="1"/>
  <c r="L27" i="8"/>
  <c r="M27" i="8"/>
  <c r="Y27" i="8"/>
  <c r="Z27" i="8"/>
  <c r="AB27" i="8"/>
  <c r="AC27" i="8"/>
  <c r="AD27" i="8"/>
  <c r="M28" i="8"/>
  <c r="L28" i="8" s="1"/>
  <c r="Z28" i="8"/>
  <c r="Y28" i="8" s="1"/>
  <c r="AB28" i="8"/>
  <c r="M9" i="9"/>
  <c r="L9" i="9" s="1"/>
  <c r="Z9" i="9"/>
  <c r="Y9" i="9" s="1"/>
  <c r="AB9" i="9"/>
  <c r="AC9" i="9"/>
  <c r="AD9" i="9" s="1"/>
  <c r="L10" i="9"/>
  <c r="M10" i="9"/>
  <c r="Y10" i="9"/>
  <c r="Z10" i="9"/>
  <c r="AB10" i="9"/>
  <c r="AC10" i="9"/>
  <c r="AD10" i="9"/>
  <c r="M11" i="9"/>
  <c r="L11" i="9" s="1"/>
  <c r="Z11" i="9"/>
  <c r="Y11" i="9" s="1"/>
  <c r="AB11" i="9"/>
  <c r="AC11" i="9"/>
  <c r="AD11" i="9" s="1"/>
  <c r="L12" i="9"/>
  <c r="M12" i="9"/>
  <c r="Y12" i="9"/>
  <c r="Z12" i="9"/>
  <c r="AB12" i="9"/>
  <c r="AC12" i="9"/>
  <c r="AD12" i="9"/>
  <c r="M13" i="9"/>
  <c r="L13" i="9" s="1"/>
  <c r="Z13" i="9"/>
  <c r="Y13" i="9" s="1"/>
  <c r="AB13" i="9"/>
  <c r="AC13" i="9"/>
  <c r="AD13" i="9" s="1"/>
  <c r="L14" i="9"/>
  <c r="M14" i="9"/>
  <c r="Y14" i="9"/>
  <c r="Z14" i="9"/>
  <c r="AB14" i="9"/>
  <c r="AC14" i="9"/>
  <c r="AD14" i="9"/>
  <c r="M15" i="9"/>
  <c r="L15" i="9" s="1"/>
  <c r="Z15" i="9"/>
  <c r="Y15" i="9" s="1"/>
  <c r="AB15" i="9"/>
  <c r="AC15" i="9"/>
  <c r="AD15" i="9" s="1"/>
  <c r="L16" i="9"/>
  <c r="M16" i="9"/>
  <c r="Y16" i="9"/>
  <c r="Z16" i="9"/>
  <c r="AB16" i="9"/>
  <c r="AC16" i="9"/>
  <c r="AD16" i="9"/>
  <c r="M17" i="9"/>
  <c r="L17" i="9" s="1"/>
  <c r="Z17" i="9"/>
  <c r="Y17" i="9" s="1"/>
  <c r="AB17" i="9"/>
  <c r="AC17" i="9"/>
  <c r="AD17" i="9" s="1"/>
  <c r="L18" i="9"/>
  <c r="M18" i="9"/>
  <c r="Y18" i="9"/>
  <c r="Z18" i="9"/>
  <c r="AB18" i="9"/>
  <c r="AD18" i="9" s="1"/>
  <c r="AC18" i="9"/>
  <c r="M19" i="9"/>
  <c r="L19" i="9" s="1"/>
  <c r="Z19" i="9"/>
  <c r="Y19" i="9" s="1"/>
  <c r="AB19" i="9"/>
  <c r="AC19" i="9"/>
  <c r="AD19" i="9" s="1"/>
  <c r="L20" i="9"/>
  <c r="M20" i="9"/>
  <c r="Y20" i="9"/>
  <c r="Z20" i="9"/>
  <c r="AB20" i="9"/>
  <c r="AD20" i="9" s="1"/>
  <c r="AC20" i="9"/>
  <c r="M21" i="9"/>
  <c r="L21" i="9" s="1"/>
  <c r="Z21" i="9"/>
  <c r="Y21" i="9" s="1"/>
  <c r="AB21" i="9"/>
  <c r="AC21" i="9"/>
  <c r="AD21" i="9" s="1"/>
  <c r="L22" i="9"/>
  <c r="M22" i="9"/>
  <c r="Y22" i="9"/>
  <c r="Z22" i="9"/>
  <c r="AB22" i="9"/>
  <c r="AC22" i="9"/>
  <c r="AD22" i="9"/>
  <c r="M23" i="9"/>
  <c r="L23" i="9" s="1"/>
  <c r="Z23" i="9"/>
  <c r="Y23" i="9" s="1"/>
  <c r="AB23" i="9"/>
  <c r="AC23" i="9"/>
  <c r="AD23" i="9" s="1"/>
  <c r="L24" i="9"/>
  <c r="M24" i="9"/>
  <c r="Y24" i="9"/>
  <c r="Z24" i="9"/>
  <c r="AB24" i="9"/>
  <c r="AD24" i="9" s="1"/>
  <c r="AC24" i="9"/>
  <c r="M25" i="9"/>
  <c r="L25" i="9" s="1"/>
  <c r="Z25" i="9"/>
  <c r="Y25" i="9" s="1"/>
  <c r="AB25" i="9"/>
  <c r="F5" i="13"/>
  <c r="J5" i="13"/>
  <c r="K5" i="13"/>
  <c r="A6" i="13"/>
  <c r="C6" i="13"/>
  <c r="D6" i="13"/>
  <c r="E6" i="13"/>
  <c r="F6" i="13"/>
  <c r="K6" i="13" s="1"/>
  <c r="G6" i="13"/>
  <c r="H6" i="13"/>
  <c r="I6" i="13"/>
  <c r="J6" i="13"/>
  <c r="A7" i="13"/>
  <c r="F7" i="13"/>
  <c r="J7" i="13"/>
  <c r="K7" i="13" s="1"/>
  <c r="A8" i="13"/>
  <c r="F8" i="13"/>
  <c r="J8" i="13"/>
  <c r="K8" i="13" s="1"/>
  <c r="A9" i="13"/>
  <c r="F9" i="13"/>
  <c r="J9" i="13"/>
  <c r="K9" i="13" s="1"/>
  <c r="A10" i="13"/>
  <c r="F10" i="13"/>
  <c r="J10" i="13"/>
  <c r="K10" i="13" s="1"/>
  <c r="A11" i="13"/>
  <c r="F11" i="13"/>
  <c r="J11" i="13"/>
  <c r="K11" i="13" s="1"/>
  <c r="A12" i="13"/>
  <c r="F12" i="13"/>
  <c r="J12" i="13"/>
  <c r="K12" i="13" s="1"/>
  <c r="A13" i="13"/>
  <c r="F13" i="13"/>
  <c r="J13" i="13"/>
  <c r="K13" i="13" s="1"/>
  <c r="A14" i="13"/>
  <c r="F14" i="13"/>
  <c r="J14" i="13"/>
  <c r="K14" i="13" s="1"/>
  <c r="A15" i="13"/>
  <c r="F15" i="13"/>
  <c r="J15" i="13"/>
  <c r="K15" i="13" s="1"/>
  <c r="A16" i="13"/>
  <c r="F16" i="13"/>
  <c r="J16" i="13"/>
  <c r="K16" i="13" s="1"/>
  <c r="A17" i="13"/>
  <c r="F17" i="13"/>
  <c r="J17" i="13"/>
  <c r="K17" i="13" s="1"/>
  <c r="A18" i="13"/>
  <c r="F18" i="13"/>
  <c r="J18" i="13"/>
  <c r="K18" i="13" s="1"/>
  <c r="A19" i="13"/>
  <c r="C19" i="13"/>
  <c r="D19" i="13"/>
  <c r="E19" i="13"/>
  <c r="F19" i="13"/>
  <c r="K19" i="13" s="1"/>
  <c r="G19" i="13"/>
  <c r="H19" i="13"/>
  <c r="I19" i="13"/>
  <c r="J19" i="13"/>
  <c r="D5" i="26"/>
  <c r="E5" i="26"/>
  <c r="F5" i="26"/>
  <c r="G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D18" i="26"/>
  <c r="E18" i="26"/>
  <c r="F18" i="26"/>
  <c r="G18" i="26"/>
  <c r="AC25" i="9" l="1"/>
  <c r="AD25" i="9" s="1"/>
  <c r="AC28" i="8"/>
  <c r="AD28" i="8" s="1"/>
  <c r="AC24" i="8"/>
  <c r="AD24" i="8" s="1"/>
  <c r="AC20" i="8"/>
  <c r="AD20" i="8" s="1"/>
  <c r="AC14" i="8"/>
  <c r="AD14" i="8" s="1"/>
  <c r="AC30" i="3"/>
  <c r="AD30" i="3" s="1"/>
  <c r="AC26" i="3"/>
  <c r="AD26" i="3" s="1"/>
  <c r="AC22" i="3"/>
  <c r="AD22" i="3" s="1"/>
  <c r="AC18" i="3"/>
  <c r="AD18" i="3" s="1"/>
  <c r="AC12" i="3"/>
  <c r="AD12" i="3" s="1"/>
</calcChain>
</file>

<file path=xl/sharedStrings.xml><?xml version="1.0" encoding="utf-8"?>
<sst xmlns="http://schemas.openxmlformats.org/spreadsheetml/2006/main" count="1017" uniqueCount="299">
  <si>
    <t>% 
zmena</t>
  </si>
  <si>
    <t>Bežné výdavky</t>
  </si>
  <si>
    <t>Kapitálové výdavky</t>
  </si>
  <si>
    <t>Funkčná klasifikácia</t>
  </si>
  <si>
    <t>Ukazovateľ</t>
  </si>
  <si>
    <t>upravený rozpočet</t>
  </si>
  <si>
    <t>610</t>
  </si>
  <si>
    <t>711</t>
  </si>
  <si>
    <t>620</t>
  </si>
  <si>
    <t>630</t>
  </si>
  <si>
    <t>640</t>
  </si>
  <si>
    <t>650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</si>
  <si>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</si>
  <si>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</si>
  <si>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</si>
  <si>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</si>
  <si>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</si>
  <si>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</si>
  <si>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</si>
  <si>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</si>
  <si>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</si>
  <si>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ROZPOČET 2012</t>
  </si>
  <si>
    <t>Rozpočet 2012
(v EUR)</t>
  </si>
  <si>
    <t>ROZPOČET 2012
(v EUR)</t>
  </si>
  <si>
    <t>Upravený rozpočet 2012
(v EUR)</t>
  </si>
  <si>
    <t>UPRAVENÝ ROZPOČET 2012
(v EUR)</t>
  </si>
  <si>
    <t>Zmena 15. 10. 2012</t>
  </si>
  <si>
    <t>Plánovanie, manažment a kontrola</t>
  </si>
  <si>
    <t>Výkon funkcie starostu</t>
  </si>
  <si>
    <t>Reprezentačné, dary</t>
  </si>
  <si>
    <t>Inzercia,</t>
  </si>
  <si>
    <t>Menežment investicií</t>
  </si>
  <si>
    <t>Územné plánovanie a archtit.-urbanistické zámery</t>
  </si>
  <si>
    <t>Územnoplánovacie podklady,  dokumentácie</t>
  </si>
  <si>
    <t>Architektonické štúdie,</t>
  </si>
  <si>
    <t>Aktualizácia PHSR  (plán hosp.a soc.rozvoja)</t>
  </si>
  <si>
    <t>Kontrolná činnosť</t>
  </si>
  <si>
    <t>Rozpočtová politika</t>
  </si>
  <si>
    <t>Finančná a rozpočtová oblasť - audit</t>
  </si>
  <si>
    <t>Daňová agenda a politika</t>
  </si>
  <si>
    <t>Členstvo v organizáciách a združeniach</t>
  </si>
  <si>
    <t>Členské príspevky</t>
  </si>
  <si>
    <t>Voľby</t>
  </si>
  <si>
    <t>PROGRAM 2: PROPAGÁCIA A MARKETING</t>
  </si>
  <si>
    <t>Propagácia a marketing</t>
  </si>
  <si>
    <t>Propagácia a prezentácia obce Čachtice</t>
  </si>
  <si>
    <t>Propagácia obecných podujatí</t>
  </si>
  <si>
    <t>Podpora cestovného ruchu</t>
  </si>
  <si>
    <t>Turistické a propagačné materiály obce</t>
  </si>
  <si>
    <t>Cestné značenie - navigácia k turistickým cieľom</t>
  </si>
  <si>
    <t>Údržba turistických infotabulí</t>
  </si>
  <si>
    <t>Kronika obce</t>
  </si>
  <si>
    <t>Vedenie kroniky</t>
  </si>
  <si>
    <t>Obecný informačný systém</t>
  </si>
  <si>
    <t>Web stránka obce</t>
  </si>
  <si>
    <t>Miestny rozhlas</t>
  </si>
  <si>
    <t>Vydávanie obecných novín</t>
  </si>
  <si>
    <t>Info kanál obce</t>
  </si>
  <si>
    <t>PROGRAM 3: INTERNÉ SLUŽBY</t>
  </si>
  <si>
    <t>Interné služby</t>
  </si>
  <si>
    <t>Právne služby externé</t>
  </si>
  <si>
    <t>Činnosť volených orgánov samosprávy</t>
  </si>
  <si>
    <t>Odmeny pre poslancov</t>
  </si>
  <si>
    <t>Poslanci OZ a komisie-materiály</t>
  </si>
  <si>
    <t>Verejné obstarávanie</t>
  </si>
  <si>
    <t>Hospodárska správa a údržba majetku samosprávy</t>
  </si>
  <si>
    <t>Štúdie, expertízy, posudky</t>
  </si>
  <si>
    <t>Poistenie</t>
  </si>
  <si>
    <t>Vzdelávanie zamestnancov</t>
  </si>
  <si>
    <t>Cestovné náhrady</t>
  </si>
  <si>
    <t>Autodoprava</t>
  </si>
  <si>
    <t>Palivo</t>
  </si>
  <si>
    <t>Servis, údržba vozidiel, karty, známky</t>
  </si>
  <si>
    <t>Výpočtová technika do 995 EUR</t>
  </si>
  <si>
    <t>Výpočtová technika</t>
  </si>
  <si>
    <t>Materiál - tonery, pásky, médiá</t>
  </si>
  <si>
    <t>Údržba výpočtovej techniky</t>
  </si>
  <si>
    <t>Softvér</t>
  </si>
  <si>
    <t>PROGRAM 4: SLUŽBY OBČANOM</t>
  </si>
  <si>
    <t>Služby občanom</t>
  </si>
  <si>
    <t>Činnosť matriky</t>
  </si>
  <si>
    <t>Osvedčovanie listín a podpisov</t>
  </si>
  <si>
    <t>Evidencia obyvateľstva</t>
  </si>
  <si>
    <t>Evidencia ulíc, verejných priestranstiev a budov</t>
  </si>
  <si>
    <t>Evidencia chovu zvierat</t>
  </si>
  <si>
    <t>Známky pre psov</t>
  </si>
  <si>
    <t>Odvoz psov do útulku</t>
  </si>
  <si>
    <t>Rybárske lístky</t>
  </si>
  <si>
    <t>Služby podnikateľom</t>
  </si>
  <si>
    <t>Rôzne rozhodnutia</t>
  </si>
  <si>
    <t>Dom služieb-náklady zúčtovateľné</t>
  </si>
  <si>
    <t>Zdravotné stred.-náklady zúčtovateľné</t>
  </si>
  <si>
    <t>Organizácia občianskych obradov</t>
  </si>
  <si>
    <t>Úradná informačná tabuľa</t>
  </si>
  <si>
    <t>Stavebný úrad</t>
  </si>
  <si>
    <t>Ostatné akcie v oblasti ŽP</t>
  </si>
  <si>
    <t>Podateľňa</t>
  </si>
  <si>
    <t>Výber daní a poplatkov</t>
  </si>
  <si>
    <t>Trhoviská</t>
  </si>
  <si>
    <t>Trhovisko</t>
  </si>
  <si>
    <t>Zberňa obuvi</t>
  </si>
  <si>
    <t>Cintorínske a pohrebné služby</t>
  </si>
  <si>
    <t>Vývoz odpadu</t>
  </si>
  <si>
    <t>Vodné</t>
  </si>
  <si>
    <t>Výstavba nového cintorína</t>
  </si>
  <si>
    <t>Chránená dieľňa-správa cint.</t>
  </si>
  <si>
    <t>Cintoríny-údržba a zeleň</t>
  </si>
  <si>
    <t>Dom smútku -rek. a modernizácia</t>
  </si>
  <si>
    <t>Bývanie a občianska vybavenosť</t>
  </si>
  <si>
    <t>Úhrada nákladov za zúčtovateľné služby</t>
  </si>
  <si>
    <t>Agenda Štátneho fondu rozvoja bývania</t>
  </si>
  <si>
    <t>Revitalizácia obce Čachtice</t>
  </si>
  <si>
    <t>Nákup rodinného domu sč 413</t>
  </si>
  <si>
    <t>ZS-rek.a modernizácia-výmena okien</t>
  </si>
  <si>
    <t>Pošta - obstaranie PD</t>
  </si>
  <si>
    <t>Záhumenice - výkup pozemkov</t>
  </si>
  <si>
    <t>Záhumenice - právne služby k zmluvám</t>
  </si>
  <si>
    <t>Vybavenosť obce</t>
  </si>
  <si>
    <t>Dom služieb-rekonštrukcia pohrebníctva</t>
  </si>
  <si>
    <t>Nákup pozemkov</t>
  </si>
  <si>
    <t>PROGRAM 5: BEZPEČNOSŤ</t>
  </si>
  <si>
    <t>Bezpečnosť</t>
  </si>
  <si>
    <t>Civilná ochrana</t>
  </si>
  <si>
    <t>Sklad materiálu CO - energie, materiál, údržba</t>
  </si>
  <si>
    <t>Ochrana pred požiarmi</t>
  </si>
  <si>
    <t>Požiarna zbrojnica a činnosť Dobrovoľného PZ</t>
  </si>
  <si>
    <t>Zabezpečenie činností a povinností v oblasti PO</t>
  </si>
  <si>
    <t>Verejné osvetlenie</t>
  </si>
  <si>
    <t>Elektrická energia</t>
  </si>
  <si>
    <t>Opravy a údržba</t>
  </si>
  <si>
    <t>VO - prístavby</t>
  </si>
  <si>
    <t>PROGRAM 6: ODPADOVÉ HOSPODÁRSTVO</t>
  </si>
  <si>
    <t>Odpadové hospodárstvo</t>
  </si>
  <si>
    <t>Zber a odvoz odpadu</t>
  </si>
  <si>
    <t>Uloženie odpadu</t>
  </si>
  <si>
    <t>Separovaný zber</t>
  </si>
  <si>
    <t>Likvidácia nelegálnych skládok</t>
  </si>
  <si>
    <t>Ostatné činnosti v oblasti nakladania s odpadmi</t>
  </si>
  <si>
    <t>Priestupkové konanie v odpadovom hospodárstve</t>
  </si>
  <si>
    <t>Tabule Zákaz vyvážania odpadu</t>
  </si>
  <si>
    <t>Nakladanie s odpadovými vodami</t>
  </si>
  <si>
    <t>Odvodnenie ulíc</t>
  </si>
  <si>
    <t>Kanalizácia - z dotácie</t>
  </si>
  <si>
    <t>Kanalizácia-projekt</t>
  </si>
  <si>
    <t>Kanalizácia - spolufinancovanie</t>
  </si>
  <si>
    <t>PROGRAM 7: KOMUNIKÁCIE</t>
  </si>
  <si>
    <t>Komunikácie</t>
  </si>
  <si>
    <t>Správa a údržba komunikácií</t>
  </si>
  <si>
    <t>Zimná údržba MK</t>
  </si>
  <si>
    <t>Oprava komunikácií</t>
  </si>
  <si>
    <t>Rekonštrukcia komunikácií a chodníkov</t>
  </si>
  <si>
    <t>Centrálna zóna - z dotácie (cesty, komunikácie, zeleň, WC, aut.zást.)</t>
  </si>
  <si>
    <t>Centrálna zóna - spolufinancovanie</t>
  </si>
  <si>
    <t>Nákup traktora-Kubota</t>
  </si>
  <si>
    <t>Kubota-náklady na prevádzku</t>
  </si>
  <si>
    <t>Správa a údržba verejných priestranstiev</t>
  </si>
  <si>
    <t>Údržba verejnej zelene</t>
  </si>
  <si>
    <t>Čistenie a údržba komunikácií, údržba majetku obce</t>
  </si>
  <si>
    <t>Autobusové prístrešky</t>
  </si>
  <si>
    <t>Detské ihrisko pri Nájomných bytoch</t>
  </si>
  <si>
    <t>Detské ihrisko na ul. Lysiná</t>
  </si>
  <si>
    <t>Bežné opravy a celoročná údržba pozemných komunikácií</t>
  </si>
  <si>
    <t>Náklady na Aktivačné práce 1</t>
  </si>
  <si>
    <t>Náklady na Aktivačné práce 2</t>
  </si>
  <si>
    <t>Náklady na aktivačné práce 3</t>
  </si>
  <si>
    <t>Centrálna zóna-verejné obstarávanie</t>
  </si>
  <si>
    <t>PROGRAM 8: VZDELÁVANIE</t>
  </si>
  <si>
    <t>Vzdelávanie</t>
  </si>
  <si>
    <t>Zariadenia predškolskej výchovy</t>
  </si>
  <si>
    <t>Materská škola štátna</t>
  </si>
  <si>
    <t>Materská škola súkromná</t>
  </si>
  <si>
    <t>Základná škola s právnou subjektivitou</t>
  </si>
  <si>
    <t>Základné vzdelanie s bežnou starostlivosťou</t>
  </si>
  <si>
    <t>09.1.2.1</t>
  </si>
  <si>
    <t xml:space="preserve">Základné vzdelanie </t>
  </si>
  <si>
    <t>normatívne</t>
  </si>
  <si>
    <t>nenormatívne</t>
  </si>
  <si>
    <t>dotácie z ÚPSVaR</t>
  </si>
  <si>
    <t>vrátenie vlastných príjmov</t>
  </si>
  <si>
    <t>Školská jedáleň</t>
  </si>
  <si>
    <t>Školský klub detí</t>
  </si>
  <si>
    <t>Telocvičňa - rekoštrukcia</t>
  </si>
  <si>
    <t>Základná škola-rek.-práce naviac</t>
  </si>
  <si>
    <t>Zariadenie pre záujmové vzdelávanie</t>
  </si>
  <si>
    <t>Základná umelecká škola</t>
  </si>
  <si>
    <t>Podporná činnosť</t>
  </si>
  <si>
    <t>Výdavky na správu</t>
  </si>
  <si>
    <t>Budova ZUŠ a MŠ</t>
  </si>
  <si>
    <t>PROGRAM 9: ŠPORT</t>
  </si>
  <si>
    <t>Šport</t>
  </si>
  <si>
    <t>Futbalový štadión</t>
  </si>
  <si>
    <t>Elektrika a voda</t>
  </si>
  <si>
    <t>Kosenie a údržba</t>
  </si>
  <si>
    <t>Doprava mužstiev OFK</t>
  </si>
  <si>
    <t>FŠ-rekonštrukcia a nadstavba</t>
  </si>
  <si>
    <t>Telocvičňa a fitnes</t>
  </si>
  <si>
    <t>Údržba</t>
  </si>
  <si>
    <t>Prevádzka</t>
  </si>
  <si>
    <t>Odmeny</t>
  </si>
  <si>
    <t>Športový areál</t>
  </si>
  <si>
    <t>VI-Údržba</t>
  </si>
  <si>
    <t>VI-Prevádzka</t>
  </si>
  <si>
    <t>VI-Odmeny</t>
  </si>
  <si>
    <t>Dotácie pre športové kluby</t>
  </si>
  <si>
    <t>Bežný transfer pre OFK</t>
  </si>
  <si>
    <t>Bežný transfer pre TJ Sokol - polmaratón, cyklokruh</t>
  </si>
  <si>
    <t>PROGRAM 10: KULTÚRA</t>
  </si>
  <si>
    <t>Kultúra</t>
  </si>
  <si>
    <t>Kultúrne služby</t>
  </si>
  <si>
    <t>Miestne kultúrne stredisko</t>
  </si>
  <si>
    <t>Obecná knižnica</t>
  </si>
  <si>
    <t>Čachtické hradné múzeum</t>
  </si>
  <si>
    <t>Kultúrne aktivity obce</t>
  </si>
  <si>
    <t>Kultúrne podujatia</t>
  </si>
  <si>
    <t>Činnosť ZPOZ-u</t>
  </si>
  <si>
    <t>Starostlivosť o kultúrne pamiatky</t>
  </si>
  <si>
    <t>Čachtický hrad - z dotácie</t>
  </si>
  <si>
    <t>Čachtický hrad - spolufinancovanie</t>
  </si>
  <si>
    <t>Čachtický hrad - výskumy,dozor</t>
  </si>
  <si>
    <t>Oprava sochy p.Márie</t>
  </si>
  <si>
    <t>Konzulovec - sanácia strechy</t>
  </si>
  <si>
    <t>Spolku  ča ringu-dotácia</t>
  </si>
  <si>
    <t>Rozprávkový les-dotácia</t>
  </si>
  <si>
    <t>PROGRAM 11: SOCIÁLNE SLUŽBY</t>
  </si>
  <si>
    <t>Sociálne služby</t>
  </si>
  <si>
    <t>Zariadenia opatrovateľskej služby</t>
  </si>
  <si>
    <t>Prevádzka ZOS-u z dotácie</t>
  </si>
  <si>
    <t>Prevádzka ZOS-u z vlastných príjmov</t>
  </si>
  <si>
    <t>ZOS- rozšírenie, príprava stavby</t>
  </si>
  <si>
    <t>Opatrovateľská služba</t>
  </si>
  <si>
    <t>Opatrovateľská služba - v byte občana</t>
  </si>
  <si>
    <t>Opatrovateľská služba - v ZOS-e</t>
  </si>
  <si>
    <t>Rodinná politika</t>
  </si>
  <si>
    <t>Príspevok novonarodeným</t>
  </si>
  <si>
    <t>Prídavky na deti</t>
  </si>
  <si>
    <t>Jednorazové dávky</t>
  </si>
  <si>
    <t>Príspevky neštátnym subjektom</t>
  </si>
  <si>
    <t>Kluby dôchodcov</t>
  </si>
  <si>
    <t>Klub Jednoty dôchodcov - prevádzkové náklady</t>
  </si>
  <si>
    <t>Jednota dôchodcov - príspevok na dopravné</t>
  </si>
  <si>
    <t>PROGRAM 12: PODPORNÁ ČINNOSŤ</t>
  </si>
  <si>
    <t>Správa obce</t>
  </si>
  <si>
    <t>Mzdy, platy a ostatné osobné vyrovnania</t>
  </si>
  <si>
    <t>01.1.1.6</t>
  </si>
  <si>
    <t>Obce</t>
  </si>
  <si>
    <t>Poistné a príspevky do poisťovní</t>
  </si>
  <si>
    <t>Energie, voda, komunikácie</t>
  </si>
  <si>
    <t>Materiál</t>
  </si>
  <si>
    <t>Rutinná a štandardná údržba</t>
  </si>
  <si>
    <t>Ostatné tovary a služby</t>
  </si>
  <si>
    <t>Prevádzkové stroje, prístroje</t>
  </si>
  <si>
    <t>Poistenie majetku obce</t>
  </si>
  <si>
    <t>Poplatky banke</t>
  </si>
  <si>
    <t>01.1.2</t>
  </si>
  <si>
    <t>Finančná a rozpočtová oblasť</t>
  </si>
  <si>
    <t>Rozpočet - sumarizácia</t>
  </si>
  <si>
    <t>Rozpočet rok 2011</t>
  </si>
  <si>
    <t>Rozpočet rok 2012</t>
  </si>
  <si>
    <t>Index 12/11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</si>
  <si>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</si>
  <si>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</si>
  <si>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</si>
  <si>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</si>
  <si>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</si>
  <si>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</si>
  <si>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</si>
  <si>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</si>
  <si>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</si>
  <si>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Propagácia a marketing</t>
  </si>
  <si>
    <t>Program 3: Interné služby</t>
  </si>
  <si>
    <t>Program 4: Služby občanom</t>
  </si>
  <si>
    <t>Program 5: Bezpečnosť</t>
  </si>
  <si>
    <t>Program 6: Odpadové hospodárstvo</t>
  </si>
  <si>
    <t>Program 7: Komunikácie</t>
  </si>
  <si>
    <t>Program 8: Vzdelávanie</t>
  </si>
  <si>
    <t>Program 9: Šport</t>
  </si>
  <si>
    <t>Program 10: Kultúra</t>
  </si>
  <si>
    <t>Program 11: Sociálne služby</t>
  </si>
  <si>
    <t>Program 12: Podporná činnosť</t>
  </si>
  <si>
    <t>Výsledok hospodárenia:</t>
  </si>
  <si>
    <t>Rozpočet 2012</t>
  </si>
  <si>
    <t>Rozpočet 2013</t>
  </si>
  <si>
    <t>Rozpočet 2014</t>
  </si>
  <si>
    <t>PLÁNOVANIE, MANAŽMENT A KONTROLA</t>
  </si>
  <si>
    <t>PROPAGÁCIA A MARKETING</t>
  </si>
  <si>
    <t>INTERNÉ SLUŽBY</t>
  </si>
  <si>
    <t>SLUŽBY OBČANOM</t>
  </si>
  <si>
    <t>BEZPEČNOSŤ</t>
  </si>
  <si>
    <t>ODPADOVÉ HOSPODÁRSTVO</t>
  </si>
  <si>
    <t>KOMUNIKÁCIE</t>
  </si>
  <si>
    <t>VZDELÁVANIE</t>
  </si>
  <si>
    <t>ŠPORT</t>
  </si>
  <si>
    <t>KULTÚRA</t>
  </si>
  <si>
    <t>SOCIÁLNE SLUŽBY</t>
  </si>
  <si>
    <t>PODPORNÁ ČINNOSŤ</t>
  </si>
  <si>
    <t>Rozpočet rok 2013</t>
  </si>
  <si>
    <t>Rozpočet rok 2014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</si>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</sst>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0"/>
        <bgColor indexed="49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ont="1"/>
    <xf numFmtId="0" fontId="0" fillId="0" borderId="0" xfId="0" applyFont="1" applyBorder="1"/>
    <xf numFmtId="0" fontId="0" fillId="0" borderId="11" xfId="0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/>
    <xf numFmtId="0" fontId="7" fillId="4" borderId="15" xfId="0" applyFont="1" applyFill="1" applyBorder="1"/>
    <xf numFmtId="0" fontId="7" fillId="4" borderId="16" xfId="0" applyFont="1" applyFill="1" applyBorder="1"/>
    <xf numFmtId="9" fontId="0" fillId="4" borderId="16" xfId="0" applyNumberFormat="1" applyFill="1" applyBorder="1"/>
    <xf numFmtId="0" fontId="7" fillId="2" borderId="12" xfId="0" applyFont="1" applyFill="1" applyBorder="1" applyAlignment="1">
      <alignment horizontal="center"/>
    </xf>
    <xf numFmtId="0" fontId="7" fillId="2" borderId="14" xfId="0" applyFont="1" applyFill="1" applyBorder="1"/>
    <xf numFmtId="0" fontId="7" fillId="2" borderId="15" xfId="0" applyFont="1" applyFill="1" applyBorder="1"/>
    <xf numFmtId="0" fontId="7" fillId="2" borderId="16" xfId="0" applyFont="1" applyFill="1" applyBorder="1"/>
    <xf numFmtId="9" fontId="0" fillId="3" borderId="13" xfId="0" applyNumberFormat="1" applyFill="1" applyBorder="1"/>
    <xf numFmtId="0" fontId="8" fillId="5" borderId="12" xfId="0" applyFont="1" applyFill="1" applyBorder="1" applyAlignment="1">
      <alignment horizontal="center"/>
    </xf>
    <xf numFmtId="0" fontId="8" fillId="5" borderId="14" xfId="0" applyFont="1" applyFill="1" applyBorder="1"/>
    <xf numFmtId="0" fontId="8" fillId="5" borderId="15" xfId="0" applyFont="1" applyFill="1" applyBorder="1"/>
    <xf numFmtId="0" fontId="8" fillId="5" borderId="16" xfId="0" applyFont="1" applyFill="1" applyBorder="1"/>
    <xf numFmtId="0" fontId="0" fillId="0" borderId="0" xfId="0" applyFill="1" applyBorder="1"/>
    <xf numFmtId="0" fontId="0" fillId="0" borderId="12" xfId="0" applyFont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7" fillId="6" borderId="14" xfId="0" applyFont="1" applyFill="1" applyBorder="1"/>
    <xf numFmtId="0" fontId="7" fillId="6" borderId="15" xfId="0" applyFont="1" applyFill="1" applyBorder="1"/>
    <xf numFmtId="0" fontId="7" fillId="6" borderId="16" xfId="0" applyFont="1" applyFill="1" applyBorder="1"/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7" fillId="0" borderId="14" xfId="0" applyFont="1" applyFill="1" applyBorder="1"/>
    <xf numFmtId="0" fontId="7" fillId="0" borderId="15" xfId="0" applyFont="1" applyFill="1" applyBorder="1"/>
    <xf numFmtId="0" fontId="0" fillId="0" borderId="0" xfId="0" applyFill="1"/>
    <xf numFmtId="0" fontId="7" fillId="0" borderId="16" xfId="0" applyFont="1" applyFill="1" applyBorder="1"/>
    <xf numFmtId="0" fontId="0" fillId="0" borderId="18" xfId="0" applyBorder="1"/>
    <xf numFmtId="0" fontId="9" fillId="7" borderId="20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4" fillId="8" borderId="20" xfId="0" applyFont="1" applyFill="1" applyBorder="1" applyAlignment="1">
      <alignment horizontal="center"/>
    </xf>
    <xf numFmtId="0" fontId="7" fillId="8" borderId="21" xfId="0" applyFont="1" applyFill="1" applyBorder="1"/>
    <xf numFmtId="0" fontId="7" fillId="8" borderId="21" xfId="0" applyFont="1" applyFill="1" applyBorder="1" applyAlignment="1">
      <alignment horizontal="right"/>
    </xf>
    <xf numFmtId="0" fontId="7" fillId="8" borderId="22" xfId="0" applyFont="1" applyFill="1" applyBorder="1" applyAlignment="1">
      <alignment horizontal="right"/>
    </xf>
    <xf numFmtId="0" fontId="7" fillId="8" borderId="23" xfId="0" applyFont="1" applyFill="1" applyBorder="1" applyAlignment="1">
      <alignment horizontal="right"/>
    </xf>
    <xf numFmtId="0" fontId="4" fillId="8" borderId="24" xfId="0" applyFont="1" applyFill="1" applyBorder="1" applyAlignment="1">
      <alignment horizontal="center"/>
    </xf>
    <xf numFmtId="0" fontId="7" fillId="8" borderId="25" xfId="0" applyFont="1" applyFill="1" applyBorder="1"/>
    <xf numFmtId="0" fontId="7" fillId="8" borderId="26" xfId="0" applyFont="1" applyFill="1" applyBorder="1" applyAlignment="1">
      <alignment horizontal="right"/>
    </xf>
    <xf numFmtId="0" fontId="7" fillId="8" borderId="25" xfId="0" applyFont="1" applyFill="1" applyBorder="1" applyAlignment="1">
      <alignment horizontal="right"/>
    </xf>
    <xf numFmtId="0" fontId="7" fillId="8" borderId="27" xfId="0" applyFont="1" applyFill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11" fillId="0" borderId="25" xfId="0" applyFont="1" applyBorder="1"/>
    <xf numFmtId="0" fontId="7" fillId="0" borderId="26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5" xfId="0" applyBorder="1" applyAlignment="1">
      <alignment horizontal="right"/>
    </xf>
    <xf numFmtId="0" fontId="4" fillId="8" borderId="28" xfId="0" applyFont="1" applyFill="1" applyBorder="1" applyAlignment="1">
      <alignment horizontal="center"/>
    </xf>
    <xf numFmtId="0" fontId="7" fillId="8" borderId="29" xfId="0" applyFont="1" applyFill="1" applyBorder="1"/>
    <xf numFmtId="0" fontId="7" fillId="8" borderId="29" xfId="0" applyFont="1" applyFill="1" applyBorder="1" applyAlignment="1">
      <alignment horizontal="right"/>
    </xf>
    <xf numFmtId="0" fontId="7" fillId="8" borderId="30" xfId="0" applyFont="1" applyFill="1" applyBorder="1" applyAlignment="1">
      <alignment horizontal="right"/>
    </xf>
    <xf numFmtId="0" fontId="7" fillId="8" borderId="31" xfId="0" applyFont="1" applyFill="1" applyBorder="1" applyAlignment="1">
      <alignment horizontal="right"/>
    </xf>
    <xf numFmtId="0" fontId="9" fillId="8" borderId="32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9" borderId="26" xfId="0" applyFont="1" applyFill="1" applyBorder="1" applyAlignment="1">
      <alignment horizontal="center"/>
    </xf>
    <xf numFmtId="0" fontId="7" fillId="9" borderId="33" xfId="0" applyFont="1" applyFill="1" applyBorder="1"/>
    <xf numFmtId="0" fontId="7" fillId="9" borderId="25" xfId="0" applyFont="1" applyFill="1" applyBorder="1"/>
    <xf numFmtId="0" fontId="7" fillId="9" borderId="27" xfId="0" applyFont="1" applyFill="1" applyBorder="1"/>
    <xf numFmtId="0" fontId="8" fillId="10" borderId="26" xfId="0" applyFont="1" applyFill="1" applyBorder="1" applyAlignment="1">
      <alignment horizontal="center"/>
    </xf>
    <xf numFmtId="0" fontId="7" fillId="8" borderId="33" xfId="0" applyFont="1" applyFill="1" applyBorder="1"/>
    <xf numFmtId="0" fontId="7" fillId="8" borderId="27" xfId="0" applyFont="1" applyFill="1" applyBorder="1"/>
    <xf numFmtId="0" fontId="8" fillId="10" borderId="33" xfId="0" applyFont="1" applyFill="1" applyBorder="1"/>
    <xf numFmtId="0" fontId="8" fillId="10" borderId="25" xfId="0" applyFont="1" applyFill="1" applyBorder="1"/>
    <xf numFmtId="0" fontId="8" fillId="10" borderId="27" xfId="0" applyFont="1" applyFill="1" applyBorder="1"/>
    <xf numFmtId="0" fontId="7" fillId="8" borderId="20" xfId="0" applyFont="1" applyFill="1" applyBorder="1" applyAlignment="1">
      <alignment horizontal="right"/>
    </xf>
    <xf numFmtId="0" fontId="7" fillId="8" borderId="34" xfId="0" applyFont="1" applyFill="1" applyBorder="1" applyAlignment="1">
      <alignment horizontal="right"/>
    </xf>
    <xf numFmtId="0" fontId="7" fillId="8" borderId="24" xfId="0" applyFont="1" applyFill="1" applyBorder="1" applyAlignment="1">
      <alignment horizontal="right"/>
    </xf>
    <xf numFmtId="0" fontId="7" fillId="8" borderId="35" xfId="0" applyFont="1" applyFill="1" applyBorder="1" applyAlignment="1">
      <alignment horizontal="right"/>
    </xf>
    <xf numFmtId="0" fontId="7" fillId="8" borderId="36" xfId="0" applyFont="1" applyFill="1" applyBorder="1" applyAlignment="1">
      <alignment horizontal="right"/>
    </xf>
    <xf numFmtId="0" fontId="11" fillId="0" borderId="24" xfId="0" applyFont="1" applyBorder="1"/>
    <xf numFmtId="0" fontId="7" fillId="0" borderId="27" xfId="0" applyFont="1" applyBorder="1" applyAlignment="1">
      <alignment horizontal="right"/>
    </xf>
    <xf numFmtId="0" fontId="7" fillId="8" borderId="28" xfId="0" applyFont="1" applyFill="1" applyBorder="1"/>
    <xf numFmtId="0" fontId="7" fillId="2" borderId="13" xfId="0" applyFont="1" applyFill="1" applyBorder="1" applyAlignment="1">
      <alignment wrapText="1"/>
    </xf>
    <xf numFmtId="0" fontId="8" fillId="5" borderId="17" xfId="0" applyFont="1" applyFill="1" applyBorder="1" applyAlignment="1">
      <alignment wrapText="1"/>
    </xf>
    <xf numFmtId="0" fontId="4" fillId="2" borderId="10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wrapText="1"/>
    </xf>
    <xf numFmtId="0" fontId="4" fillId="2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9" fillId="6" borderId="17" xfId="0" applyFont="1" applyFill="1" applyBorder="1" applyAlignment="1">
      <alignment wrapText="1"/>
    </xf>
    <xf numFmtId="0" fontId="10" fillId="7" borderId="19" xfId="0" applyFont="1" applyFill="1" applyBorder="1" applyAlignment="1">
      <alignment horizontal="left" vertical="top"/>
    </xf>
    <xf numFmtId="0" fontId="10" fillId="7" borderId="20" xfId="0" applyFont="1" applyFill="1" applyBorder="1" applyAlignment="1">
      <alignment horizontal="left" vertical="top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wrapText="1"/>
    </xf>
    <xf numFmtId="0" fontId="8" fillId="10" borderId="25" xfId="0" applyFont="1" applyFill="1" applyBorder="1" applyAlignment="1">
      <alignment wrapText="1"/>
    </xf>
    <xf numFmtId="0" fontId="7" fillId="8" borderId="26" xfId="0" applyFont="1" applyFill="1" applyBorder="1" applyAlignment="1">
      <alignment wrapText="1"/>
    </xf>
    <xf numFmtId="0" fontId="7" fillId="8" borderId="25" xfId="0" applyFont="1" applyFill="1" applyBorder="1" applyAlignment="1">
      <alignment wrapText="1"/>
    </xf>
    <xf numFmtId="0" fontId="7" fillId="9" borderId="26" xfId="0" applyFont="1" applyFill="1" applyBorder="1" applyAlignment="1">
      <alignment wrapText="1"/>
    </xf>
    <xf numFmtId="0" fontId="7" fillId="9" borderId="25" xfId="0" applyFont="1" applyFill="1" applyBorder="1" applyAlignment="1">
      <alignment wrapText="1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9" fillId="8" borderId="31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left" vertical="center"/>
    </xf>
    <xf numFmtId="0" fontId="10" fillId="7" borderId="20" xfId="0" applyFont="1" applyFill="1" applyBorder="1" applyAlignment="1">
      <alignment horizontal="left" vertical="center"/>
    </xf>
    <xf numFmtId="0" fontId="8" fillId="7" borderId="19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D25"/>
  <sheetViews>
    <sheetView zoomScale="88" zoomScaleNormal="88" workbookViewId="0">
      <selection activeCell="E2" sqref="E2"/>
    </sheetView>
  </sheetViews>
  <sheetFormatPr defaultRowHeight="12.75" x14ac:dyDescent="0.2"/>
  <cols>
    <col min="1" max="2" width="3.140625" customWidth="1"/>
    <col min="3" max="3" width="8.7109375" customWidth="1"/>
    <col min="4" max="4" width="3.140625" customWidth="1"/>
    <col min="5" max="5" width="27.140625" customWidth="1"/>
    <col min="6" max="6" width="9.7109375" customWidth="1"/>
    <col min="7" max="8" width="0" hidden="1" customWidth="1"/>
    <col min="9" max="10" width="7.7109375" customWidth="1"/>
    <col min="11" max="11" width="0" hidden="1" customWidth="1"/>
    <col min="12" max="12" width="7.7109375" customWidth="1"/>
    <col min="13" max="13" width="9.7109375" customWidth="1"/>
    <col min="14" max="14" width="0.85546875" customWidth="1"/>
    <col min="15" max="15" width="9.7109375" customWidth="1"/>
    <col min="16" max="24" width="0" hidden="1" customWidth="1"/>
    <col min="25" max="25" width="7.7109375" customWidth="1"/>
    <col min="26" max="26" width="9.7109375" customWidth="1"/>
    <col min="27" max="27" width="0.7109375" customWidth="1"/>
    <col min="28" max="29" width="10.140625" customWidth="1"/>
    <col min="30" max="30" width="7.7109375" customWidth="1"/>
    <col min="31" max="31" width="9.28515625" customWidth="1"/>
  </cols>
  <sheetData>
    <row r="1" spans="1:30" collapsed="1" x14ac:dyDescent="0.2"/>
    <row r="2" spans="1:30" ht="15.75" x14ac:dyDescent="0.25">
      <c r="A2" s="1" t="s">
        <v>20</v>
      </c>
    </row>
    <row r="4" spans="1:30" ht="13.5" thickBot="1" x14ac:dyDescent="0.25">
      <c r="A4" s="94" t="s">
        <v>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5" t="s">
        <v>0</v>
      </c>
    </row>
    <row r="5" spans="1:30" ht="16.5" thickBot="1" x14ac:dyDescent="0.3">
      <c r="A5" s="96"/>
      <c r="B5" s="96"/>
      <c r="C5" s="96"/>
      <c r="D5" s="96"/>
      <c r="E5" s="96"/>
      <c r="F5" s="97" t="s">
        <v>22</v>
      </c>
      <c r="G5" s="98" t="s">
        <v>1</v>
      </c>
      <c r="H5" s="98"/>
      <c r="I5" s="98"/>
      <c r="J5" s="98"/>
      <c r="K5" s="98"/>
      <c r="L5" s="99" t="s">
        <v>26</v>
      </c>
      <c r="M5" s="87" t="s">
        <v>24</v>
      </c>
      <c r="N5" s="3"/>
      <c r="O5" s="97" t="s">
        <v>22</v>
      </c>
      <c r="P5" s="100" t="s">
        <v>2</v>
      </c>
      <c r="Q5" s="100"/>
      <c r="R5" s="100"/>
      <c r="S5" s="100"/>
      <c r="T5" s="100"/>
      <c r="U5" s="100"/>
      <c r="V5" s="100"/>
      <c r="W5" s="100"/>
      <c r="X5" s="100"/>
      <c r="Y5" s="99" t="s">
        <v>26</v>
      </c>
      <c r="Z5" s="87" t="s">
        <v>24</v>
      </c>
      <c r="AA5" s="3"/>
      <c r="AB5" s="88" t="s">
        <v>23</v>
      </c>
      <c r="AC5" s="88" t="s">
        <v>25</v>
      </c>
      <c r="AD5" s="95"/>
    </row>
    <row r="6" spans="1:30" ht="13.5" thickBot="1" x14ac:dyDescent="0.25">
      <c r="A6" s="89"/>
      <c r="B6" s="90"/>
      <c r="C6" s="90" t="s">
        <v>3</v>
      </c>
      <c r="D6" s="91"/>
      <c r="E6" s="92" t="s">
        <v>4</v>
      </c>
      <c r="F6" s="97"/>
      <c r="G6" s="93" t="s">
        <v>5</v>
      </c>
      <c r="H6" s="93"/>
      <c r="I6" s="93"/>
      <c r="J6" s="93"/>
      <c r="K6" s="93"/>
      <c r="L6" s="99"/>
      <c r="M6" s="87"/>
      <c r="N6" s="3"/>
      <c r="O6" s="97"/>
      <c r="P6" s="93" t="s">
        <v>5</v>
      </c>
      <c r="Q6" s="93"/>
      <c r="R6" s="93"/>
      <c r="S6" s="93"/>
      <c r="T6" s="93"/>
      <c r="U6" s="93"/>
      <c r="V6" s="93"/>
      <c r="W6" s="93"/>
      <c r="X6" s="93"/>
      <c r="Y6" s="99"/>
      <c r="Z6" s="87"/>
      <c r="AA6" s="3"/>
      <c r="AB6" s="88"/>
      <c r="AC6" s="88"/>
      <c r="AD6" s="88"/>
    </row>
    <row r="7" spans="1:30" ht="13.5" thickBot="1" x14ac:dyDescent="0.25">
      <c r="A7" s="89"/>
      <c r="B7" s="90"/>
      <c r="C7" s="90"/>
      <c r="D7" s="91"/>
      <c r="E7" s="92"/>
      <c r="F7" s="97"/>
      <c r="G7" s="86" t="s">
        <v>6</v>
      </c>
      <c r="H7" s="86" t="s">
        <v>8</v>
      </c>
      <c r="I7" s="86" t="s">
        <v>9</v>
      </c>
      <c r="J7" s="86" t="s">
        <v>10</v>
      </c>
      <c r="K7" s="86" t="s">
        <v>11</v>
      </c>
      <c r="L7" s="99"/>
      <c r="M7" s="87"/>
      <c r="N7" s="3"/>
      <c r="O7" s="97"/>
      <c r="P7" s="84" t="s">
        <v>7</v>
      </c>
      <c r="Q7" s="84" t="s">
        <v>12</v>
      </c>
      <c r="R7" s="84" t="s">
        <v>13</v>
      </c>
      <c r="S7" s="84" t="s">
        <v>14</v>
      </c>
      <c r="T7" s="84" t="s">
        <v>15</v>
      </c>
      <c r="U7" s="84" t="s">
        <v>16</v>
      </c>
      <c r="V7" s="84" t="s">
        <v>17</v>
      </c>
      <c r="W7" s="84" t="s">
        <v>18</v>
      </c>
      <c r="X7" s="84" t="s">
        <v>19</v>
      </c>
      <c r="Y7" s="99"/>
      <c r="Z7" s="87"/>
      <c r="AA7" s="3"/>
      <c r="AB7" s="88"/>
      <c r="AC7" s="88"/>
      <c r="AD7" s="88"/>
    </row>
    <row r="8" spans="1:30" ht="13.5" thickBot="1" x14ac:dyDescent="0.25">
      <c r="A8" s="89"/>
      <c r="B8" s="90"/>
      <c r="C8" s="90"/>
      <c r="D8" s="91"/>
      <c r="E8" s="92"/>
      <c r="F8" s="97"/>
      <c r="G8" s="86"/>
      <c r="H8" s="86"/>
      <c r="I8" s="86"/>
      <c r="J8" s="86"/>
      <c r="K8" s="86"/>
      <c r="L8" s="99"/>
      <c r="M8" s="87"/>
      <c r="N8" s="3"/>
      <c r="O8" s="97"/>
      <c r="P8" s="84"/>
      <c r="Q8" s="84"/>
      <c r="R8" s="84"/>
      <c r="S8" s="84"/>
      <c r="T8" s="84"/>
      <c r="U8" s="84"/>
      <c r="V8" s="84"/>
      <c r="W8" s="84"/>
      <c r="X8" s="84"/>
      <c r="Y8" s="99"/>
      <c r="Z8" s="87"/>
      <c r="AA8" s="4"/>
      <c r="AB8" s="88"/>
      <c r="AC8" s="88"/>
      <c r="AD8" s="88"/>
    </row>
    <row r="9" spans="1:30" x14ac:dyDescent="0.2">
      <c r="A9" s="5">
        <v>1</v>
      </c>
      <c r="B9" s="6">
        <v>1</v>
      </c>
      <c r="C9" s="85" t="s">
        <v>27</v>
      </c>
      <c r="D9" s="85"/>
      <c r="E9" s="85"/>
      <c r="F9" s="7">
        <v>39300</v>
      </c>
      <c r="G9" s="8"/>
      <c r="H9" s="8"/>
      <c r="I9" s="8">
        <v>37300</v>
      </c>
      <c r="J9" s="8">
        <v>2000</v>
      </c>
      <c r="K9" s="8"/>
      <c r="L9" s="7">
        <f t="shared" ref="L9:L24" si="0">M9-F9</f>
        <v>0</v>
      </c>
      <c r="M9" s="9">
        <f t="shared" ref="M9:M24" si="1">SUM(G9:K9)</f>
        <v>39300</v>
      </c>
      <c r="O9" s="7"/>
      <c r="P9" s="8"/>
      <c r="Q9" s="8"/>
      <c r="R9" s="8"/>
      <c r="S9" s="8"/>
      <c r="T9" s="8"/>
      <c r="U9" s="8"/>
      <c r="V9" s="8"/>
      <c r="W9" s="8"/>
      <c r="X9" s="8"/>
      <c r="Y9" s="7">
        <f t="shared" ref="Y9:Y24" si="2">Z9-O9</f>
        <v>0</v>
      </c>
      <c r="Z9" s="9">
        <f t="shared" ref="Z9:Z24" si="3">SUM(P9:X9)</f>
        <v>0</v>
      </c>
      <c r="AA9" s="2"/>
      <c r="AB9" s="9">
        <f t="shared" ref="AB9:AB24" si="4">F9+O9</f>
        <v>39300</v>
      </c>
      <c r="AC9" s="9">
        <f t="shared" ref="AC9:AC24" si="5">M9+Z9</f>
        <v>39300</v>
      </c>
      <c r="AD9" s="10">
        <f t="shared" ref="AD9:AD24" si="6">IF(AB9=0,"",AC9/AB9)</f>
        <v>1</v>
      </c>
    </row>
    <row r="10" spans="1:30" x14ac:dyDescent="0.2">
      <c r="A10" s="5">
        <v>2</v>
      </c>
      <c r="B10" s="11">
        <v>1</v>
      </c>
      <c r="C10" s="82" t="s">
        <v>28</v>
      </c>
      <c r="D10" s="82"/>
      <c r="E10" s="82"/>
      <c r="F10" s="12">
        <v>5000</v>
      </c>
      <c r="G10" s="13"/>
      <c r="H10" s="13"/>
      <c r="I10" s="13">
        <v>5000</v>
      </c>
      <c r="J10" s="13"/>
      <c r="K10" s="13"/>
      <c r="L10" s="12">
        <f t="shared" si="0"/>
        <v>0</v>
      </c>
      <c r="M10" s="14">
        <f t="shared" si="1"/>
        <v>5000</v>
      </c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2">
        <f t="shared" si="2"/>
        <v>0</v>
      </c>
      <c r="Z10" s="14">
        <f t="shared" si="3"/>
        <v>0</v>
      </c>
      <c r="AB10" s="14">
        <f t="shared" si="4"/>
        <v>5000</v>
      </c>
      <c r="AC10" s="14">
        <f t="shared" si="5"/>
        <v>5000</v>
      </c>
      <c r="AD10" s="15">
        <f t="shared" si="6"/>
        <v>1</v>
      </c>
    </row>
    <row r="11" spans="1:30" x14ac:dyDescent="0.2">
      <c r="A11" s="5">
        <v>3</v>
      </c>
      <c r="B11" s="16">
        <v>1</v>
      </c>
      <c r="C11" s="83" t="s">
        <v>29</v>
      </c>
      <c r="D11" s="83"/>
      <c r="E11" s="83"/>
      <c r="F11" s="17">
        <v>2000</v>
      </c>
      <c r="G11" s="18"/>
      <c r="H11" s="18"/>
      <c r="I11" s="18">
        <v>2000</v>
      </c>
      <c r="J11" s="18"/>
      <c r="K11" s="18"/>
      <c r="L11" s="17">
        <f t="shared" si="0"/>
        <v>0</v>
      </c>
      <c r="M11" s="19">
        <f t="shared" si="1"/>
        <v>2000</v>
      </c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7">
        <f t="shared" si="2"/>
        <v>0</v>
      </c>
      <c r="Z11" s="19">
        <f t="shared" si="3"/>
        <v>0</v>
      </c>
      <c r="AA11" s="20"/>
      <c r="AB11" s="19">
        <f t="shared" si="4"/>
        <v>2000</v>
      </c>
      <c r="AC11" s="19">
        <f t="shared" si="5"/>
        <v>2000</v>
      </c>
      <c r="AD11" s="15">
        <f t="shared" si="6"/>
        <v>1</v>
      </c>
    </row>
    <row r="12" spans="1:30" x14ac:dyDescent="0.2">
      <c r="A12" s="5">
        <v>4</v>
      </c>
      <c r="B12" s="16">
        <v>2</v>
      </c>
      <c r="C12" s="83" t="s">
        <v>30</v>
      </c>
      <c r="D12" s="83"/>
      <c r="E12" s="83"/>
      <c r="F12" s="17">
        <v>500</v>
      </c>
      <c r="G12" s="18"/>
      <c r="H12" s="18"/>
      <c r="I12" s="18">
        <v>500</v>
      </c>
      <c r="J12" s="18"/>
      <c r="K12" s="18"/>
      <c r="L12" s="17">
        <f t="shared" si="0"/>
        <v>0</v>
      </c>
      <c r="M12" s="19">
        <f t="shared" si="1"/>
        <v>500</v>
      </c>
      <c r="O12" s="17"/>
      <c r="P12" s="18"/>
      <c r="Q12" s="18"/>
      <c r="R12" s="18"/>
      <c r="S12" s="18"/>
      <c r="T12" s="18"/>
      <c r="U12" s="18"/>
      <c r="V12" s="18"/>
      <c r="W12" s="18"/>
      <c r="X12" s="18"/>
      <c r="Y12" s="17">
        <f t="shared" si="2"/>
        <v>0</v>
      </c>
      <c r="Z12" s="19">
        <f t="shared" si="3"/>
        <v>0</v>
      </c>
      <c r="AA12" s="20"/>
      <c r="AB12" s="19">
        <f t="shared" si="4"/>
        <v>500</v>
      </c>
      <c r="AC12" s="19">
        <f t="shared" si="5"/>
        <v>500</v>
      </c>
      <c r="AD12" s="15">
        <f t="shared" si="6"/>
        <v>1</v>
      </c>
    </row>
    <row r="13" spans="1:30" x14ac:dyDescent="0.2">
      <c r="A13" s="5">
        <v>5</v>
      </c>
      <c r="B13" s="16">
        <v>3</v>
      </c>
      <c r="C13" s="83" t="s">
        <v>31</v>
      </c>
      <c r="D13" s="83"/>
      <c r="E13" s="83"/>
      <c r="F13" s="17">
        <v>2500</v>
      </c>
      <c r="G13" s="18"/>
      <c r="H13" s="18"/>
      <c r="I13" s="18">
        <v>2500</v>
      </c>
      <c r="J13" s="18"/>
      <c r="K13" s="18"/>
      <c r="L13" s="17">
        <f t="shared" si="0"/>
        <v>0</v>
      </c>
      <c r="M13" s="19">
        <f t="shared" si="1"/>
        <v>2500</v>
      </c>
      <c r="O13" s="17"/>
      <c r="P13" s="18"/>
      <c r="Q13" s="18"/>
      <c r="R13" s="18"/>
      <c r="S13" s="18"/>
      <c r="T13" s="18"/>
      <c r="U13" s="18"/>
      <c r="V13" s="18"/>
      <c r="W13" s="18"/>
      <c r="X13" s="18"/>
      <c r="Y13" s="17">
        <f t="shared" si="2"/>
        <v>0</v>
      </c>
      <c r="Z13" s="19">
        <f t="shared" si="3"/>
        <v>0</v>
      </c>
      <c r="AA13" s="20"/>
      <c r="AB13" s="19">
        <f t="shared" si="4"/>
        <v>2500</v>
      </c>
      <c r="AC13" s="19">
        <f t="shared" si="5"/>
        <v>2500</v>
      </c>
      <c r="AD13" s="15">
        <f t="shared" si="6"/>
        <v>1</v>
      </c>
    </row>
    <row r="14" spans="1:30" x14ac:dyDescent="0.2">
      <c r="A14" s="5">
        <v>6</v>
      </c>
      <c r="B14" s="11">
        <v>2</v>
      </c>
      <c r="C14" s="82" t="s">
        <v>32</v>
      </c>
      <c r="D14" s="82"/>
      <c r="E14" s="82"/>
      <c r="F14" s="12">
        <v>27000</v>
      </c>
      <c r="G14" s="13"/>
      <c r="H14" s="13"/>
      <c r="I14" s="13">
        <v>27000</v>
      </c>
      <c r="J14" s="13"/>
      <c r="K14" s="13"/>
      <c r="L14" s="12">
        <f t="shared" si="0"/>
        <v>0</v>
      </c>
      <c r="M14" s="14">
        <f t="shared" si="1"/>
        <v>27000</v>
      </c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2">
        <f t="shared" si="2"/>
        <v>0</v>
      </c>
      <c r="Z14" s="14">
        <f t="shared" si="3"/>
        <v>0</v>
      </c>
      <c r="AB14" s="14">
        <f t="shared" si="4"/>
        <v>27000</v>
      </c>
      <c r="AC14" s="14">
        <f t="shared" si="5"/>
        <v>27000</v>
      </c>
      <c r="AD14" s="15">
        <f t="shared" si="6"/>
        <v>1</v>
      </c>
    </row>
    <row r="15" spans="1:30" x14ac:dyDescent="0.2">
      <c r="A15" s="5">
        <v>7</v>
      </c>
      <c r="B15" s="16">
        <v>1</v>
      </c>
      <c r="C15" s="83" t="s">
        <v>33</v>
      </c>
      <c r="D15" s="83"/>
      <c r="E15" s="83"/>
      <c r="F15" s="17">
        <v>20000</v>
      </c>
      <c r="G15" s="18"/>
      <c r="H15" s="18"/>
      <c r="I15" s="18">
        <v>20000</v>
      </c>
      <c r="J15" s="18"/>
      <c r="K15" s="18"/>
      <c r="L15" s="17">
        <f t="shared" si="0"/>
        <v>0</v>
      </c>
      <c r="M15" s="19">
        <f t="shared" si="1"/>
        <v>20000</v>
      </c>
      <c r="O15" s="17"/>
      <c r="P15" s="18"/>
      <c r="Q15" s="18"/>
      <c r="R15" s="18"/>
      <c r="S15" s="18"/>
      <c r="T15" s="18"/>
      <c r="U15" s="18"/>
      <c r="V15" s="18"/>
      <c r="W15" s="18"/>
      <c r="X15" s="18"/>
      <c r="Y15" s="17">
        <f t="shared" si="2"/>
        <v>0</v>
      </c>
      <c r="Z15" s="19">
        <f t="shared" si="3"/>
        <v>0</v>
      </c>
      <c r="AA15" s="20"/>
      <c r="AB15" s="19">
        <f t="shared" si="4"/>
        <v>20000</v>
      </c>
      <c r="AC15" s="19">
        <f t="shared" si="5"/>
        <v>20000</v>
      </c>
      <c r="AD15" s="15">
        <f t="shared" si="6"/>
        <v>1</v>
      </c>
    </row>
    <row r="16" spans="1:30" x14ac:dyDescent="0.2">
      <c r="A16" s="5">
        <v>8</v>
      </c>
      <c r="B16" s="16">
        <v>2</v>
      </c>
      <c r="C16" s="83" t="s">
        <v>34</v>
      </c>
      <c r="D16" s="83"/>
      <c r="E16" s="83"/>
      <c r="F16" s="17">
        <v>6000</v>
      </c>
      <c r="G16" s="18"/>
      <c r="H16" s="18"/>
      <c r="I16" s="18">
        <v>6000</v>
      </c>
      <c r="J16" s="18"/>
      <c r="K16" s="18"/>
      <c r="L16" s="17">
        <f t="shared" si="0"/>
        <v>0</v>
      </c>
      <c r="M16" s="19">
        <f t="shared" si="1"/>
        <v>6000</v>
      </c>
      <c r="O16" s="17"/>
      <c r="P16" s="18"/>
      <c r="Q16" s="18"/>
      <c r="R16" s="18"/>
      <c r="S16" s="18"/>
      <c r="T16" s="18"/>
      <c r="U16" s="18"/>
      <c r="V16" s="18"/>
      <c r="W16" s="18"/>
      <c r="X16" s="18"/>
      <c r="Y16" s="17">
        <f t="shared" si="2"/>
        <v>0</v>
      </c>
      <c r="Z16" s="19">
        <f t="shared" si="3"/>
        <v>0</v>
      </c>
      <c r="AA16" s="20"/>
      <c r="AB16" s="19">
        <f t="shared" si="4"/>
        <v>6000</v>
      </c>
      <c r="AC16" s="19">
        <f t="shared" si="5"/>
        <v>6000</v>
      </c>
      <c r="AD16" s="15">
        <f t="shared" si="6"/>
        <v>1</v>
      </c>
    </row>
    <row r="17" spans="1:30" x14ac:dyDescent="0.2">
      <c r="A17" s="5">
        <v>9</v>
      </c>
      <c r="B17" s="16">
        <v>3</v>
      </c>
      <c r="C17" s="83" t="s">
        <v>35</v>
      </c>
      <c r="D17" s="83"/>
      <c r="E17" s="83"/>
      <c r="F17" s="17">
        <v>1000</v>
      </c>
      <c r="G17" s="18"/>
      <c r="H17" s="18"/>
      <c r="I17" s="18">
        <v>1000</v>
      </c>
      <c r="J17" s="18"/>
      <c r="K17" s="18"/>
      <c r="L17" s="17">
        <f t="shared" si="0"/>
        <v>0</v>
      </c>
      <c r="M17" s="19">
        <f t="shared" si="1"/>
        <v>1000</v>
      </c>
      <c r="O17" s="17"/>
      <c r="P17" s="18"/>
      <c r="Q17" s="18"/>
      <c r="R17" s="18"/>
      <c r="S17" s="18"/>
      <c r="T17" s="18"/>
      <c r="U17" s="18"/>
      <c r="V17" s="18"/>
      <c r="W17" s="18"/>
      <c r="X17" s="18"/>
      <c r="Y17" s="17">
        <f t="shared" si="2"/>
        <v>0</v>
      </c>
      <c r="Z17" s="19">
        <f t="shared" si="3"/>
        <v>0</v>
      </c>
      <c r="AA17" s="20"/>
      <c r="AB17" s="19">
        <f t="shared" si="4"/>
        <v>1000</v>
      </c>
      <c r="AC17" s="19">
        <f t="shared" si="5"/>
        <v>1000</v>
      </c>
      <c r="AD17" s="15">
        <f t="shared" si="6"/>
        <v>1</v>
      </c>
    </row>
    <row r="18" spans="1:30" x14ac:dyDescent="0.2">
      <c r="A18" s="5">
        <v>10</v>
      </c>
      <c r="B18" s="11">
        <v>3</v>
      </c>
      <c r="C18" s="82" t="s">
        <v>36</v>
      </c>
      <c r="D18" s="82"/>
      <c r="E18" s="82"/>
      <c r="F18" s="12"/>
      <c r="G18" s="13"/>
      <c r="H18" s="13"/>
      <c r="I18" s="13"/>
      <c r="J18" s="13"/>
      <c r="K18" s="13"/>
      <c r="L18" s="12">
        <f t="shared" si="0"/>
        <v>0</v>
      </c>
      <c r="M18" s="14">
        <f t="shared" si="1"/>
        <v>0</v>
      </c>
      <c r="O18" s="12"/>
      <c r="P18" s="13"/>
      <c r="Q18" s="13"/>
      <c r="R18" s="13"/>
      <c r="S18" s="13"/>
      <c r="T18" s="13"/>
      <c r="U18" s="13"/>
      <c r="V18" s="13"/>
      <c r="W18" s="13"/>
      <c r="X18" s="13"/>
      <c r="Y18" s="12">
        <f t="shared" si="2"/>
        <v>0</v>
      </c>
      <c r="Z18" s="14">
        <f t="shared" si="3"/>
        <v>0</v>
      </c>
      <c r="AB18" s="14">
        <f t="shared" si="4"/>
        <v>0</v>
      </c>
      <c r="AC18" s="14">
        <f t="shared" si="5"/>
        <v>0</v>
      </c>
      <c r="AD18" s="15" t="str">
        <f t="shared" si="6"/>
        <v/>
      </c>
    </row>
    <row r="19" spans="1:30" x14ac:dyDescent="0.2">
      <c r="A19" s="5">
        <v>11</v>
      </c>
      <c r="B19" s="11">
        <v>4</v>
      </c>
      <c r="C19" s="82" t="s">
        <v>37</v>
      </c>
      <c r="D19" s="82"/>
      <c r="E19" s="82"/>
      <c r="F19" s="12">
        <v>2700</v>
      </c>
      <c r="G19" s="13"/>
      <c r="H19" s="13"/>
      <c r="I19" s="13">
        <v>2700</v>
      </c>
      <c r="J19" s="13"/>
      <c r="K19" s="13"/>
      <c r="L19" s="12">
        <f t="shared" si="0"/>
        <v>0</v>
      </c>
      <c r="M19" s="14">
        <f t="shared" si="1"/>
        <v>2700</v>
      </c>
      <c r="O19" s="12"/>
      <c r="P19" s="13"/>
      <c r="Q19" s="13"/>
      <c r="R19" s="13"/>
      <c r="S19" s="13"/>
      <c r="T19" s="13"/>
      <c r="U19" s="13"/>
      <c r="V19" s="13"/>
      <c r="W19" s="13"/>
      <c r="X19" s="13"/>
      <c r="Y19" s="12">
        <f t="shared" si="2"/>
        <v>0</v>
      </c>
      <c r="Z19" s="14">
        <f t="shared" si="3"/>
        <v>0</v>
      </c>
      <c r="AB19" s="14">
        <f t="shared" si="4"/>
        <v>2700</v>
      </c>
      <c r="AC19" s="14">
        <f t="shared" si="5"/>
        <v>2700</v>
      </c>
      <c r="AD19" s="15">
        <f t="shared" si="6"/>
        <v>1</v>
      </c>
    </row>
    <row r="20" spans="1:30" x14ac:dyDescent="0.2">
      <c r="A20" s="5">
        <v>12</v>
      </c>
      <c r="B20" s="16">
        <v>1</v>
      </c>
      <c r="C20" s="83" t="s">
        <v>38</v>
      </c>
      <c r="D20" s="83"/>
      <c r="E20" s="83"/>
      <c r="F20" s="17">
        <v>2700</v>
      </c>
      <c r="G20" s="18"/>
      <c r="H20" s="18"/>
      <c r="I20" s="18">
        <v>2700</v>
      </c>
      <c r="J20" s="18"/>
      <c r="K20" s="18"/>
      <c r="L20" s="17">
        <f t="shared" si="0"/>
        <v>0</v>
      </c>
      <c r="M20" s="19">
        <f t="shared" si="1"/>
        <v>2700</v>
      </c>
      <c r="O20" s="17"/>
      <c r="P20" s="18"/>
      <c r="Q20" s="18"/>
      <c r="R20" s="18"/>
      <c r="S20" s="18"/>
      <c r="T20" s="18"/>
      <c r="U20" s="18"/>
      <c r="V20" s="18"/>
      <c r="W20" s="18"/>
      <c r="X20" s="18"/>
      <c r="Y20" s="17">
        <f t="shared" si="2"/>
        <v>0</v>
      </c>
      <c r="Z20" s="19">
        <f t="shared" si="3"/>
        <v>0</v>
      </c>
      <c r="AA20" s="20"/>
      <c r="AB20" s="19">
        <f t="shared" si="4"/>
        <v>2700</v>
      </c>
      <c r="AC20" s="19">
        <f t="shared" si="5"/>
        <v>2700</v>
      </c>
      <c r="AD20" s="15">
        <f t="shared" si="6"/>
        <v>1</v>
      </c>
    </row>
    <row r="21" spans="1:30" x14ac:dyDescent="0.2">
      <c r="A21" s="5">
        <v>13</v>
      </c>
      <c r="B21" s="16">
        <v>2</v>
      </c>
      <c r="C21" s="83" t="s">
        <v>39</v>
      </c>
      <c r="D21" s="83"/>
      <c r="E21" s="83"/>
      <c r="F21" s="17"/>
      <c r="G21" s="18"/>
      <c r="H21" s="18"/>
      <c r="I21" s="18"/>
      <c r="J21" s="18"/>
      <c r="K21" s="18"/>
      <c r="L21" s="17">
        <f t="shared" si="0"/>
        <v>0</v>
      </c>
      <c r="M21" s="19">
        <f t="shared" si="1"/>
        <v>0</v>
      </c>
      <c r="O21" s="17"/>
      <c r="P21" s="18"/>
      <c r="Q21" s="18"/>
      <c r="R21" s="18"/>
      <c r="S21" s="18"/>
      <c r="T21" s="18"/>
      <c r="U21" s="18"/>
      <c r="V21" s="18"/>
      <c r="W21" s="18"/>
      <c r="X21" s="18"/>
      <c r="Y21" s="17">
        <f t="shared" si="2"/>
        <v>0</v>
      </c>
      <c r="Z21" s="19">
        <f t="shared" si="3"/>
        <v>0</v>
      </c>
      <c r="AA21" s="20"/>
      <c r="AB21" s="19">
        <f t="shared" si="4"/>
        <v>0</v>
      </c>
      <c r="AC21" s="19">
        <f t="shared" si="5"/>
        <v>0</v>
      </c>
      <c r="AD21" s="15" t="str">
        <f t="shared" si="6"/>
        <v/>
      </c>
    </row>
    <row r="22" spans="1:30" x14ac:dyDescent="0.2">
      <c r="A22" s="5">
        <v>14</v>
      </c>
      <c r="B22" s="11">
        <v>5</v>
      </c>
      <c r="C22" s="82" t="s">
        <v>40</v>
      </c>
      <c r="D22" s="82"/>
      <c r="E22" s="82"/>
      <c r="F22" s="12">
        <v>2000</v>
      </c>
      <c r="G22" s="13"/>
      <c r="H22" s="13"/>
      <c r="I22" s="13"/>
      <c r="J22" s="13">
        <v>2000</v>
      </c>
      <c r="K22" s="13"/>
      <c r="L22" s="12">
        <f t="shared" si="0"/>
        <v>0</v>
      </c>
      <c r="M22" s="14">
        <f t="shared" si="1"/>
        <v>2000</v>
      </c>
      <c r="O22" s="12"/>
      <c r="P22" s="13"/>
      <c r="Q22" s="13"/>
      <c r="R22" s="13"/>
      <c r="S22" s="13"/>
      <c r="T22" s="13"/>
      <c r="U22" s="13"/>
      <c r="V22" s="13"/>
      <c r="W22" s="13"/>
      <c r="X22" s="13"/>
      <c r="Y22" s="12">
        <f t="shared" si="2"/>
        <v>0</v>
      </c>
      <c r="Z22" s="14">
        <f t="shared" si="3"/>
        <v>0</v>
      </c>
      <c r="AB22" s="14">
        <f t="shared" si="4"/>
        <v>2000</v>
      </c>
      <c r="AC22" s="14">
        <f t="shared" si="5"/>
        <v>2000</v>
      </c>
      <c r="AD22" s="15">
        <f t="shared" si="6"/>
        <v>1</v>
      </c>
    </row>
    <row r="23" spans="1:30" x14ac:dyDescent="0.2">
      <c r="A23" s="5">
        <v>15</v>
      </c>
      <c r="B23" s="16">
        <v>1</v>
      </c>
      <c r="C23" s="83" t="s">
        <v>41</v>
      </c>
      <c r="D23" s="83"/>
      <c r="E23" s="83"/>
      <c r="F23" s="17">
        <v>2000</v>
      </c>
      <c r="G23" s="18"/>
      <c r="H23" s="18"/>
      <c r="I23" s="18"/>
      <c r="J23" s="18">
        <v>2000</v>
      </c>
      <c r="K23" s="18"/>
      <c r="L23" s="17">
        <f t="shared" si="0"/>
        <v>0</v>
      </c>
      <c r="M23" s="19">
        <f t="shared" si="1"/>
        <v>2000</v>
      </c>
      <c r="O23" s="17"/>
      <c r="P23" s="18"/>
      <c r="Q23" s="18"/>
      <c r="R23" s="18"/>
      <c r="S23" s="18"/>
      <c r="T23" s="18"/>
      <c r="U23" s="18"/>
      <c r="V23" s="18"/>
      <c r="W23" s="18"/>
      <c r="X23" s="18"/>
      <c r="Y23" s="17">
        <f t="shared" si="2"/>
        <v>0</v>
      </c>
      <c r="Z23" s="19">
        <f t="shared" si="3"/>
        <v>0</v>
      </c>
      <c r="AA23" s="20"/>
      <c r="AB23" s="19">
        <f t="shared" si="4"/>
        <v>2000</v>
      </c>
      <c r="AC23" s="19">
        <f t="shared" si="5"/>
        <v>2000</v>
      </c>
      <c r="AD23" s="15">
        <f t="shared" si="6"/>
        <v>1</v>
      </c>
    </row>
    <row r="24" spans="1:30" ht="13.5" thickBot="1" x14ac:dyDescent="0.25">
      <c r="A24" s="5">
        <v>16</v>
      </c>
      <c r="B24" s="11">
        <v>6</v>
      </c>
      <c r="C24" s="82" t="s">
        <v>42</v>
      </c>
      <c r="D24" s="82"/>
      <c r="E24" s="82"/>
      <c r="F24" s="12">
        <v>2600</v>
      </c>
      <c r="G24" s="13"/>
      <c r="H24" s="13"/>
      <c r="I24" s="13">
        <v>2600</v>
      </c>
      <c r="J24" s="13"/>
      <c r="K24" s="13"/>
      <c r="L24" s="12">
        <f t="shared" si="0"/>
        <v>0</v>
      </c>
      <c r="M24" s="14">
        <f t="shared" si="1"/>
        <v>2600</v>
      </c>
      <c r="O24" s="12"/>
      <c r="P24" s="13"/>
      <c r="Q24" s="13"/>
      <c r="R24" s="13"/>
      <c r="S24" s="13"/>
      <c r="T24" s="13"/>
      <c r="U24" s="13"/>
      <c r="V24" s="13"/>
      <c r="W24" s="13"/>
      <c r="X24" s="13"/>
      <c r="Y24" s="12">
        <f t="shared" si="2"/>
        <v>0</v>
      </c>
      <c r="Z24" s="14">
        <f t="shared" si="3"/>
        <v>0</v>
      </c>
      <c r="AB24" s="14">
        <f t="shared" si="4"/>
        <v>2600</v>
      </c>
      <c r="AC24" s="14">
        <f t="shared" si="5"/>
        <v>2600</v>
      </c>
      <c r="AD24" s="15">
        <f t="shared" si="6"/>
        <v>1</v>
      </c>
    </row>
    <row r="25" spans="1:30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2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2"/>
      <c r="AB25" s="33"/>
      <c r="AC25" s="33"/>
      <c r="AD25" s="33"/>
    </row>
  </sheetData>
  <mergeCells count="50">
    <mergeCell ref="A4:AC4"/>
    <mergeCell ref="AD4:AD8"/>
    <mergeCell ref="A5:E5"/>
    <mergeCell ref="F5:F8"/>
    <mergeCell ref="G5:K5"/>
    <mergeCell ref="L5:L8"/>
    <mergeCell ref="M5:M8"/>
    <mergeCell ref="O5:O8"/>
    <mergeCell ref="P5:X5"/>
    <mergeCell ref="Y5:Y8"/>
    <mergeCell ref="Z5:Z8"/>
    <mergeCell ref="AB5:AB8"/>
    <mergeCell ref="AC5:AC8"/>
    <mergeCell ref="A6:A8"/>
    <mergeCell ref="B6:B8"/>
    <mergeCell ref="C6:C8"/>
    <mergeCell ref="D6:D8"/>
    <mergeCell ref="E6:E8"/>
    <mergeCell ref="G6:K6"/>
    <mergeCell ref="P6:X6"/>
    <mergeCell ref="C12:E12"/>
    <mergeCell ref="Q7:Q8"/>
    <mergeCell ref="R7:R8"/>
    <mergeCell ref="S7:S8"/>
    <mergeCell ref="T7:T8"/>
    <mergeCell ref="G7:G8"/>
    <mergeCell ref="H7:H8"/>
    <mergeCell ref="I7:I8"/>
    <mergeCell ref="J7:J8"/>
    <mergeCell ref="K7:K8"/>
    <mergeCell ref="P7:P8"/>
    <mergeCell ref="W7:W8"/>
    <mergeCell ref="X7:X8"/>
    <mergeCell ref="C9:E9"/>
    <mergeCell ref="C10:E10"/>
    <mergeCell ref="C11:E11"/>
    <mergeCell ref="U7:U8"/>
    <mergeCell ref="V7:V8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rintOptions gridLines="1" gridLinesSet="0"/>
  <pageMargins left="0.25" right="0.25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D25"/>
  <sheetViews>
    <sheetView zoomScale="88" zoomScaleNormal="88" workbookViewId="0"/>
  </sheetViews>
  <sheetFormatPr defaultRowHeight="12.75" x14ac:dyDescent="0.2"/>
  <cols>
    <col min="1" max="2" width="3.140625" customWidth="1"/>
    <col min="3" max="3" width="8.7109375" customWidth="1"/>
    <col min="4" max="4" width="3.140625" customWidth="1"/>
    <col min="5" max="5" width="27.140625" customWidth="1"/>
    <col min="6" max="6" width="9.7109375" customWidth="1"/>
    <col min="7" max="10" width="7.7109375" customWidth="1"/>
    <col min="11" max="11" width="0" hidden="1" customWidth="1"/>
    <col min="12" max="12" width="7.7109375" customWidth="1"/>
    <col min="13" max="13" width="9.7109375" customWidth="1"/>
    <col min="14" max="14" width="0.85546875" customWidth="1"/>
    <col min="15" max="15" width="9.7109375" customWidth="1"/>
    <col min="16" max="20" width="0" hidden="1" customWidth="1"/>
    <col min="21" max="21" width="7.7109375" customWidth="1"/>
    <col min="22" max="24" width="0" hidden="1" customWidth="1"/>
    <col min="25" max="25" width="7.7109375" customWidth="1"/>
    <col min="26" max="26" width="9.7109375" customWidth="1"/>
    <col min="27" max="27" width="0.7109375" customWidth="1"/>
    <col min="28" max="29" width="10.140625" customWidth="1"/>
    <col min="30" max="30" width="7.7109375" customWidth="1"/>
    <col min="31" max="31" width="9.28515625" customWidth="1"/>
  </cols>
  <sheetData>
    <row r="1" spans="1:30" collapsed="1" x14ac:dyDescent="0.2"/>
    <row r="2" spans="1:30" ht="15.75" x14ac:dyDescent="0.25">
      <c r="A2" s="1" t="s">
        <v>206</v>
      </c>
    </row>
    <row r="4" spans="1:30" ht="13.5" thickBot="1" x14ac:dyDescent="0.25">
      <c r="A4" s="94" t="s">
        <v>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5" t="s">
        <v>0</v>
      </c>
    </row>
    <row r="5" spans="1:30" ht="16.5" thickBot="1" x14ac:dyDescent="0.3">
      <c r="A5" s="96"/>
      <c r="B5" s="96"/>
      <c r="C5" s="96"/>
      <c r="D5" s="96"/>
      <c r="E5" s="96"/>
      <c r="F5" s="97" t="s">
        <v>22</v>
      </c>
      <c r="G5" s="98" t="s">
        <v>1</v>
      </c>
      <c r="H5" s="98"/>
      <c r="I5" s="98"/>
      <c r="J5" s="98"/>
      <c r="K5" s="98"/>
      <c r="L5" s="99" t="s">
        <v>26</v>
      </c>
      <c r="M5" s="87" t="s">
        <v>24</v>
      </c>
      <c r="N5" s="3"/>
      <c r="O5" s="97" t="s">
        <v>22</v>
      </c>
      <c r="P5" s="100" t="s">
        <v>2</v>
      </c>
      <c r="Q5" s="100"/>
      <c r="R5" s="100"/>
      <c r="S5" s="100"/>
      <c r="T5" s="100"/>
      <c r="U5" s="100"/>
      <c r="V5" s="100"/>
      <c r="W5" s="100"/>
      <c r="X5" s="100"/>
      <c r="Y5" s="99" t="s">
        <v>26</v>
      </c>
      <c r="Z5" s="87" t="s">
        <v>24</v>
      </c>
      <c r="AA5" s="3"/>
      <c r="AB5" s="88" t="s">
        <v>23</v>
      </c>
      <c r="AC5" s="88" t="s">
        <v>25</v>
      </c>
      <c r="AD5" s="95"/>
    </row>
    <row r="6" spans="1:30" ht="13.5" thickBot="1" x14ac:dyDescent="0.25">
      <c r="A6" s="89"/>
      <c r="B6" s="90"/>
      <c r="C6" s="90" t="s">
        <v>3</v>
      </c>
      <c r="D6" s="91"/>
      <c r="E6" s="92" t="s">
        <v>4</v>
      </c>
      <c r="F6" s="97"/>
      <c r="G6" s="93" t="s">
        <v>5</v>
      </c>
      <c r="H6" s="93"/>
      <c r="I6" s="93"/>
      <c r="J6" s="93"/>
      <c r="K6" s="93"/>
      <c r="L6" s="99"/>
      <c r="M6" s="87"/>
      <c r="N6" s="3"/>
      <c r="O6" s="97"/>
      <c r="P6" s="93" t="s">
        <v>5</v>
      </c>
      <c r="Q6" s="93"/>
      <c r="R6" s="93"/>
      <c r="S6" s="93"/>
      <c r="T6" s="93"/>
      <c r="U6" s="93"/>
      <c r="V6" s="93"/>
      <c r="W6" s="93"/>
      <c r="X6" s="93"/>
      <c r="Y6" s="99"/>
      <c r="Z6" s="87"/>
      <c r="AA6" s="3"/>
      <c r="AB6" s="88"/>
      <c r="AC6" s="88"/>
      <c r="AD6" s="88"/>
    </row>
    <row r="7" spans="1:30" ht="13.5" thickBot="1" x14ac:dyDescent="0.25">
      <c r="A7" s="89"/>
      <c r="B7" s="90"/>
      <c r="C7" s="90"/>
      <c r="D7" s="91"/>
      <c r="E7" s="92"/>
      <c r="F7" s="97"/>
      <c r="G7" s="86" t="s">
        <v>6</v>
      </c>
      <c r="H7" s="86" t="s">
        <v>8</v>
      </c>
      <c r="I7" s="86" t="s">
        <v>9</v>
      </c>
      <c r="J7" s="86" t="s">
        <v>10</v>
      </c>
      <c r="K7" s="86" t="s">
        <v>11</v>
      </c>
      <c r="L7" s="99"/>
      <c r="M7" s="87"/>
      <c r="N7" s="3"/>
      <c r="O7" s="97"/>
      <c r="P7" s="84" t="s">
        <v>7</v>
      </c>
      <c r="Q7" s="84" t="s">
        <v>12</v>
      </c>
      <c r="R7" s="84" t="s">
        <v>13</v>
      </c>
      <c r="S7" s="84" t="s">
        <v>14</v>
      </c>
      <c r="T7" s="84" t="s">
        <v>15</v>
      </c>
      <c r="U7" s="84" t="s">
        <v>16</v>
      </c>
      <c r="V7" s="84" t="s">
        <v>17</v>
      </c>
      <c r="W7" s="84" t="s">
        <v>18</v>
      </c>
      <c r="X7" s="84" t="s">
        <v>19</v>
      </c>
      <c r="Y7" s="99"/>
      <c r="Z7" s="87"/>
      <c r="AA7" s="3"/>
      <c r="AB7" s="88"/>
      <c r="AC7" s="88"/>
      <c r="AD7" s="88"/>
    </row>
    <row r="8" spans="1:30" ht="13.5" thickBot="1" x14ac:dyDescent="0.25">
      <c r="A8" s="89"/>
      <c r="B8" s="90"/>
      <c r="C8" s="90"/>
      <c r="D8" s="91"/>
      <c r="E8" s="92"/>
      <c r="F8" s="97"/>
      <c r="G8" s="86"/>
      <c r="H8" s="86"/>
      <c r="I8" s="86"/>
      <c r="J8" s="86"/>
      <c r="K8" s="86"/>
      <c r="L8" s="99"/>
      <c r="M8" s="87"/>
      <c r="N8" s="3"/>
      <c r="O8" s="97"/>
      <c r="P8" s="84"/>
      <c r="Q8" s="84"/>
      <c r="R8" s="84"/>
      <c r="S8" s="84"/>
      <c r="T8" s="84"/>
      <c r="U8" s="84"/>
      <c r="V8" s="84"/>
      <c r="W8" s="84"/>
      <c r="X8" s="84"/>
      <c r="Y8" s="99"/>
      <c r="Z8" s="87"/>
      <c r="AA8" s="4"/>
      <c r="AB8" s="88"/>
      <c r="AC8" s="88"/>
      <c r="AD8" s="88"/>
    </row>
    <row r="9" spans="1:30" x14ac:dyDescent="0.2">
      <c r="A9" s="5">
        <v>1</v>
      </c>
      <c r="B9" s="6">
        <v>10</v>
      </c>
      <c r="C9" s="85" t="s">
        <v>207</v>
      </c>
      <c r="D9" s="85"/>
      <c r="E9" s="85"/>
      <c r="F9" s="7">
        <v>36800</v>
      </c>
      <c r="G9" s="8">
        <v>8000</v>
      </c>
      <c r="H9" s="8">
        <v>4000</v>
      </c>
      <c r="I9" s="8">
        <v>26778</v>
      </c>
      <c r="J9" s="8">
        <v>2000</v>
      </c>
      <c r="K9" s="8"/>
      <c r="L9" s="7">
        <f t="shared" ref="L9:L24" si="0">M9-F9</f>
        <v>3978</v>
      </c>
      <c r="M9" s="9">
        <f t="shared" ref="M9:M24" si="1">SUM(G9:K9)</f>
        <v>40778</v>
      </c>
      <c r="O9" s="7">
        <v>157900</v>
      </c>
      <c r="P9" s="8"/>
      <c r="Q9" s="8"/>
      <c r="R9" s="8"/>
      <c r="S9" s="8"/>
      <c r="T9" s="8"/>
      <c r="U9" s="8">
        <v>157900</v>
      </c>
      <c r="V9" s="8"/>
      <c r="W9" s="8"/>
      <c r="X9" s="8"/>
      <c r="Y9" s="7">
        <f t="shared" ref="Y9:Y24" si="2">Z9-O9</f>
        <v>0</v>
      </c>
      <c r="Z9" s="9">
        <f t="shared" ref="Z9:Z24" si="3">SUM(P9:X9)</f>
        <v>157900</v>
      </c>
      <c r="AA9" s="2"/>
      <c r="AB9" s="9">
        <f t="shared" ref="AB9:AB24" si="4">F9+O9</f>
        <v>194700</v>
      </c>
      <c r="AC9" s="9">
        <f t="shared" ref="AC9:AC24" si="5">M9+Z9</f>
        <v>198678</v>
      </c>
      <c r="AD9" s="10">
        <f t="shared" ref="AD9:AD24" si="6">IF(AB9=0,"",AC9/AB9)</f>
        <v>1.0204314329738058</v>
      </c>
    </row>
    <row r="10" spans="1:30" x14ac:dyDescent="0.2">
      <c r="A10" s="5">
        <v>2</v>
      </c>
      <c r="B10" s="11">
        <v>1</v>
      </c>
      <c r="C10" s="82" t="s">
        <v>208</v>
      </c>
      <c r="D10" s="82"/>
      <c r="E10" s="82"/>
      <c r="F10" s="12">
        <v>28000</v>
      </c>
      <c r="G10" s="13">
        <v>8000</v>
      </c>
      <c r="H10" s="13">
        <v>4000</v>
      </c>
      <c r="I10" s="13">
        <v>16961</v>
      </c>
      <c r="J10" s="13"/>
      <c r="K10" s="13"/>
      <c r="L10" s="12">
        <f t="shared" si="0"/>
        <v>961</v>
      </c>
      <c r="M10" s="14">
        <f t="shared" si="1"/>
        <v>28961</v>
      </c>
      <c r="O10" s="12">
        <v>20000</v>
      </c>
      <c r="P10" s="13"/>
      <c r="Q10" s="13"/>
      <c r="R10" s="13"/>
      <c r="S10" s="13"/>
      <c r="T10" s="13"/>
      <c r="U10" s="13">
        <v>20000</v>
      </c>
      <c r="V10" s="13"/>
      <c r="W10" s="13"/>
      <c r="X10" s="13"/>
      <c r="Y10" s="12">
        <f t="shared" si="2"/>
        <v>0</v>
      </c>
      <c r="Z10" s="14">
        <f t="shared" si="3"/>
        <v>20000</v>
      </c>
      <c r="AB10" s="14">
        <f t="shared" si="4"/>
        <v>48000</v>
      </c>
      <c r="AC10" s="14">
        <f t="shared" si="5"/>
        <v>48961</v>
      </c>
      <c r="AD10" s="15">
        <f t="shared" si="6"/>
        <v>1.0200208333333334</v>
      </c>
    </row>
    <row r="11" spans="1:30" x14ac:dyDescent="0.2">
      <c r="A11" s="5">
        <v>3</v>
      </c>
      <c r="B11" s="16">
        <v>1</v>
      </c>
      <c r="C11" s="83" t="s">
        <v>209</v>
      </c>
      <c r="D11" s="83"/>
      <c r="E11" s="83"/>
      <c r="F11" s="17">
        <v>21000</v>
      </c>
      <c r="G11" s="18">
        <v>4000</v>
      </c>
      <c r="H11" s="18">
        <v>2000</v>
      </c>
      <c r="I11" s="18">
        <v>15961</v>
      </c>
      <c r="J11" s="18"/>
      <c r="K11" s="18"/>
      <c r="L11" s="17">
        <f t="shared" si="0"/>
        <v>961</v>
      </c>
      <c r="M11" s="19">
        <f t="shared" si="1"/>
        <v>21961</v>
      </c>
      <c r="O11" s="17">
        <v>20000</v>
      </c>
      <c r="P11" s="18"/>
      <c r="Q11" s="18"/>
      <c r="R11" s="18"/>
      <c r="S11" s="18"/>
      <c r="T11" s="18"/>
      <c r="U11" s="18">
        <v>20000</v>
      </c>
      <c r="V11" s="18"/>
      <c r="W11" s="18"/>
      <c r="X11" s="18"/>
      <c r="Y11" s="17">
        <f t="shared" si="2"/>
        <v>0</v>
      </c>
      <c r="Z11" s="19">
        <f t="shared" si="3"/>
        <v>20000</v>
      </c>
      <c r="AA11" s="20"/>
      <c r="AB11" s="19">
        <f t="shared" si="4"/>
        <v>41000</v>
      </c>
      <c r="AC11" s="19">
        <f t="shared" si="5"/>
        <v>41961</v>
      </c>
      <c r="AD11" s="15">
        <f t="shared" si="6"/>
        <v>1.0234390243902438</v>
      </c>
    </row>
    <row r="12" spans="1:30" x14ac:dyDescent="0.2">
      <c r="A12" s="5">
        <v>4</v>
      </c>
      <c r="B12" s="16">
        <v>2</v>
      </c>
      <c r="C12" s="83" t="s">
        <v>210</v>
      </c>
      <c r="D12" s="83"/>
      <c r="E12" s="83"/>
      <c r="F12" s="17">
        <v>7000</v>
      </c>
      <c r="G12" s="18">
        <v>4000</v>
      </c>
      <c r="H12" s="18">
        <v>2000</v>
      </c>
      <c r="I12" s="18">
        <v>1000</v>
      </c>
      <c r="J12" s="18"/>
      <c r="K12" s="18"/>
      <c r="L12" s="17">
        <f t="shared" si="0"/>
        <v>0</v>
      </c>
      <c r="M12" s="19">
        <f t="shared" si="1"/>
        <v>7000</v>
      </c>
      <c r="O12" s="17"/>
      <c r="P12" s="18"/>
      <c r="Q12" s="18"/>
      <c r="R12" s="18"/>
      <c r="S12" s="18"/>
      <c r="T12" s="18"/>
      <c r="U12" s="18"/>
      <c r="V12" s="18"/>
      <c r="W12" s="18"/>
      <c r="X12" s="18"/>
      <c r="Y12" s="17">
        <f t="shared" si="2"/>
        <v>0</v>
      </c>
      <c r="Z12" s="19">
        <f t="shared" si="3"/>
        <v>0</v>
      </c>
      <c r="AA12" s="20"/>
      <c r="AB12" s="19">
        <f t="shared" si="4"/>
        <v>7000</v>
      </c>
      <c r="AC12" s="19">
        <f t="shared" si="5"/>
        <v>7000</v>
      </c>
      <c r="AD12" s="15">
        <f t="shared" si="6"/>
        <v>1</v>
      </c>
    </row>
    <row r="13" spans="1:30" x14ac:dyDescent="0.2">
      <c r="A13" s="5">
        <v>5</v>
      </c>
      <c r="B13" s="16">
        <v>3</v>
      </c>
      <c r="C13" s="83" t="s">
        <v>211</v>
      </c>
      <c r="D13" s="83"/>
      <c r="E13" s="83"/>
      <c r="F13" s="17"/>
      <c r="G13" s="18"/>
      <c r="H13" s="18"/>
      <c r="I13" s="18"/>
      <c r="J13" s="18"/>
      <c r="K13" s="18"/>
      <c r="L13" s="17">
        <f t="shared" si="0"/>
        <v>0</v>
      </c>
      <c r="M13" s="19">
        <f t="shared" si="1"/>
        <v>0</v>
      </c>
      <c r="O13" s="17"/>
      <c r="P13" s="18"/>
      <c r="Q13" s="18"/>
      <c r="R13" s="18"/>
      <c r="S13" s="18"/>
      <c r="T13" s="18"/>
      <c r="U13" s="18"/>
      <c r="V13" s="18"/>
      <c r="W13" s="18"/>
      <c r="X13" s="18"/>
      <c r="Y13" s="17">
        <f t="shared" si="2"/>
        <v>0</v>
      </c>
      <c r="Z13" s="19">
        <f t="shared" si="3"/>
        <v>0</v>
      </c>
      <c r="AA13" s="20"/>
      <c r="AB13" s="19">
        <f t="shared" si="4"/>
        <v>0</v>
      </c>
      <c r="AC13" s="19">
        <f t="shared" si="5"/>
        <v>0</v>
      </c>
      <c r="AD13" s="15" t="str">
        <f t="shared" si="6"/>
        <v/>
      </c>
    </row>
    <row r="14" spans="1:30" x14ac:dyDescent="0.2">
      <c r="A14" s="5">
        <v>6</v>
      </c>
      <c r="B14" s="11">
        <v>2</v>
      </c>
      <c r="C14" s="82" t="s">
        <v>212</v>
      </c>
      <c r="D14" s="82"/>
      <c r="E14" s="82"/>
      <c r="F14" s="12">
        <v>7000</v>
      </c>
      <c r="G14" s="13"/>
      <c r="H14" s="13"/>
      <c r="I14" s="13">
        <v>7630</v>
      </c>
      <c r="J14" s="13"/>
      <c r="K14" s="13"/>
      <c r="L14" s="12">
        <f t="shared" si="0"/>
        <v>630</v>
      </c>
      <c r="M14" s="14">
        <f t="shared" si="1"/>
        <v>7630</v>
      </c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2">
        <f t="shared" si="2"/>
        <v>0</v>
      </c>
      <c r="Z14" s="14">
        <f t="shared" si="3"/>
        <v>0</v>
      </c>
      <c r="AB14" s="14">
        <f t="shared" si="4"/>
        <v>7000</v>
      </c>
      <c r="AC14" s="14">
        <f t="shared" si="5"/>
        <v>7630</v>
      </c>
      <c r="AD14" s="15">
        <f t="shared" si="6"/>
        <v>1.0900000000000001</v>
      </c>
    </row>
    <row r="15" spans="1:30" x14ac:dyDescent="0.2">
      <c r="A15" s="5">
        <v>7</v>
      </c>
      <c r="B15" s="16">
        <v>1</v>
      </c>
      <c r="C15" s="83" t="s">
        <v>213</v>
      </c>
      <c r="D15" s="83"/>
      <c r="E15" s="83"/>
      <c r="F15" s="17">
        <v>6000</v>
      </c>
      <c r="G15" s="18"/>
      <c r="H15" s="18"/>
      <c r="I15" s="18">
        <v>6630</v>
      </c>
      <c r="J15" s="18"/>
      <c r="K15" s="18"/>
      <c r="L15" s="17">
        <f t="shared" si="0"/>
        <v>630</v>
      </c>
      <c r="M15" s="19">
        <f t="shared" si="1"/>
        <v>6630</v>
      </c>
      <c r="O15" s="17"/>
      <c r="P15" s="18"/>
      <c r="Q15" s="18"/>
      <c r="R15" s="18"/>
      <c r="S15" s="18"/>
      <c r="T15" s="18"/>
      <c r="U15" s="18"/>
      <c r="V15" s="18"/>
      <c r="W15" s="18"/>
      <c r="X15" s="18"/>
      <c r="Y15" s="17">
        <f t="shared" si="2"/>
        <v>0</v>
      </c>
      <c r="Z15" s="19">
        <f t="shared" si="3"/>
        <v>0</v>
      </c>
      <c r="AA15" s="20"/>
      <c r="AB15" s="19">
        <f t="shared" si="4"/>
        <v>6000</v>
      </c>
      <c r="AC15" s="19">
        <f t="shared" si="5"/>
        <v>6630</v>
      </c>
      <c r="AD15" s="15">
        <f t="shared" si="6"/>
        <v>1.105</v>
      </c>
    </row>
    <row r="16" spans="1:30" x14ac:dyDescent="0.2">
      <c r="A16" s="5">
        <v>8</v>
      </c>
      <c r="B16" s="16">
        <v>2</v>
      </c>
      <c r="C16" s="83" t="s">
        <v>214</v>
      </c>
      <c r="D16" s="83"/>
      <c r="E16" s="83"/>
      <c r="F16" s="17">
        <v>1000</v>
      </c>
      <c r="G16" s="18"/>
      <c r="H16" s="18"/>
      <c r="I16" s="18">
        <v>1000</v>
      </c>
      <c r="J16" s="18"/>
      <c r="K16" s="18"/>
      <c r="L16" s="17">
        <f t="shared" si="0"/>
        <v>0</v>
      </c>
      <c r="M16" s="19">
        <f t="shared" si="1"/>
        <v>1000</v>
      </c>
      <c r="O16" s="17"/>
      <c r="P16" s="18"/>
      <c r="Q16" s="18"/>
      <c r="R16" s="18"/>
      <c r="S16" s="18"/>
      <c r="T16" s="18"/>
      <c r="U16" s="18"/>
      <c r="V16" s="18"/>
      <c r="W16" s="18"/>
      <c r="X16" s="18"/>
      <c r="Y16" s="17">
        <f t="shared" si="2"/>
        <v>0</v>
      </c>
      <c r="Z16" s="19">
        <f t="shared" si="3"/>
        <v>0</v>
      </c>
      <c r="AA16" s="20"/>
      <c r="AB16" s="19">
        <f t="shared" si="4"/>
        <v>1000</v>
      </c>
      <c r="AC16" s="19">
        <f t="shared" si="5"/>
        <v>1000</v>
      </c>
      <c r="AD16" s="15">
        <f t="shared" si="6"/>
        <v>1</v>
      </c>
    </row>
    <row r="17" spans="1:30" x14ac:dyDescent="0.2">
      <c r="A17" s="5">
        <v>9</v>
      </c>
      <c r="B17" s="11">
        <v>3</v>
      </c>
      <c r="C17" s="82" t="s">
        <v>215</v>
      </c>
      <c r="D17" s="82"/>
      <c r="E17" s="82"/>
      <c r="F17" s="12">
        <v>1800</v>
      </c>
      <c r="G17" s="13"/>
      <c r="H17" s="13"/>
      <c r="I17" s="13">
        <v>2187</v>
      </c>
      <c r="J17" s="13"/>
      <c r="K17" s="13"/>
      <c r="L17" s="12">
        <f t="shared" si="0"/>
        <v>387</v>
      </c>
      <c r="M17" s="14">
        <f t="shared" si="1"/>
        <v>2187</v>
      </c>
      <c r="O17" s="12">
        <v>137900</v>
      </c>
      <c r="P17" s="13"/>
      <c r="Q17" s="13"/>
      <c r="R17" s="13"/>
      <c r="S17" s="13"/>
      <c r="T17" s="13"/>
      <c r="U17" s="13">
        <v>137900</v>
      </c>
      <c r="V17" s="13"/>
      <c r="W17" s="13"/>
      <c r="X17" s="13"/>
      <c r="Y17" s="12">
        <f t="shared" si="2"/>
        <v>0</v>
      </c>
      <c r="Z17" s="14">
        <f t="shared" si="3"/>
        <v>137900</v>
      </c>
      <c r="AB17" s="14">
        <f t="shared" si="4"/>
        <v>139700</v>
      </c>
      <c r="AC17" s="14">
        <f t="shared" si="5"/>
        <v>140087</v>
      </c>
      <c r="AD17" s="15">
        <f t="shared" si="6"/>
        <v>1.0027702219040802</v>
      </c>
    </row>
    <row r="18" spans="1:30" x14ac:dyDescent="0.2">
      <c r="A18" s="5">
        <v>10</v>
      </c>
      <c r="B18" s="16">
        <v>1</v>
      </c>
      <c r="C18" s="83" t="s">
        <v>216</v>
      </c>
      <c r="D18" s="83"/>
      <c r="E18" s="83"/>
      <c r="F18" s="17"/>
      <c r="G18" s="18"/>
      <c r="H18" s="18"/>
      <c r="I18" s="18"/>
      <c r="J18" s="18"/>
      <c r="K18" s="18"/>
      <c r="L18" s="17">
        <f t="shared" si="0"/>
        <v>0</v>
      </c>
      <c r="M18" s="19">
        <f t="shared" si="1"/>
        <v>0</v>
      </c>
      <c r="O18" s="17"/>
      <c r="P18" s="18"/>
      <c r="Q18" s="18"/>
      <c r="R18" s="18"/>
      <c r="S18" s="18"/>
      <c r="T18" s="18"/>
      <c r="U18" s="18"/>
      <c r="V18" s="18"/>
      <c r="W18" s="18"/>
      <c r="X18" s="18"/>
      <c r="Y18" s="17">
        <f t="shared" si="2"/>
        <v>0</v>
      </c>
      <c r="Z18" s="19">
        <f t="shared" si="3"/>
        <v>0</v>
      </c>
      <c r="AA18" s="20"/>
      <c r="AB18" s="19">
        <f t="shared" si="4"/>
        <v>0</v>
      </c>
      <c r="AC18" s="19">
        <f t="shared" si="5"/>
        <v>0</v>
      </c>
      <c r="AD18" s="15" t="str">
        <f t="shared" si="6"/>
        <v/>
      </c>
    </row>
    <row r="19" spans="1:30" x14ac:dyDescent="0.2">
      <c r="A19" s="5">
        <v>11</v>
      </c>
      <c r="B19" s="16">
        <v>2</v>
      </c>
      <c r="C19" s="83" t="s">
        <v>217</v>
      </c>
      <c r="D19" s="83"/>
      <c r="E19" s="83"/>
      <c r="F19" s="17"/>
      <c r="G19" s="18"/>
      <c r="H19" s="18"/>
      <c r="I19" s="18">
        <v>387</v>
      </c>
      <c r="J19" s="18"/>
      <c r="K19" s="18"/>
      <c r="L19" s="17">
        <f t="shared" si="0"/>
        <v>387</v>
      </c>
      <c r="M19" s="19">
        <f t="shared" si="1"/>
        <v>387</v>
      </c>
      <c r="O19" s="17">
        <v>60000</v>
      </c>
      <c r="P19" s="18"/>
      <c r="Q19" s="18"/>
      <c r="R19" s="18"/>
      <c r="S19" s="18"/>
      <c r="T19" s="18"/>
      <c r="U19" s="18">
        <v>60000</v>
      </c>
      <c r="V19" s="18"/>
      <c r="W19" s="18"/>
      <c r="X19" s="18"/>
      <c r="Y19" s="17">
        <f t="shared" si="2"/>
        <v>0</v>
      </c>
      <c r="Z19" s="19">
        <f t="shared" si="3"/>
        <v>60000</v>
      </c>
      <c r="AA19" s="20"/>
      <c r="AB19" s="19">
        <f t="shared" si="4"/>
        <v>60000</v>
      </c>
      <c r="AC19" s="19">
        <f t="shared" si="5"/>
        <v>60387</v>
      </c>
      <c r="AD19" s="15">
        <f t="shared" si="6"/>
        <v>1.0064500000000001</v>
      </c>
    </row>
    <row r="20" spans="1:30" x14ac:dyDescent="0.2">
      <c r="A20" s="5">
        <v>12</v>
      </c>
      <c r="B20" s="16">
        <v>3</v>
      </c>
      <c r="C20" s="83" t="s">
        <v>218</v>
      </c>
      <c r="D20" s="83"/>
      <c r="E20" s="83"/>
      <c r="F20" s="17"/>
      <c r="G20" s="18"/>
      <c r="H20" s="18"/>
      <c r="I20" s="18"/>
      <c r="J20" s="18"/>
      <c r="K20" s="18"/>
      <c r="L20" s="17">
        <f t="shared" si="0"/>
        <v>0</v>
      </c>
      <c r="M20" s="19">
        <f t="shared" si="1"/>
        <v>0</v>
      </c>
      <c r="O20" s="17">
        <v>50000</v>
      </c>
      <c r="P20" s="18"/>
      <c r="Q20" s="18"/>
      <c r="R20" s="18"/>
      <c r="S20" s="18"/>
      <c r="T20" s="18"/>
      <c r="U20" s="18">
        <v>50000</v>
      </c>
      <c r="V20" s="18"/>
      <c r="W20" s="18"/>
      <c r="X20" s="18"/>
      <c r="Y20" s="17">
        <f t="shared" si="2"/>
        <v>0</v>
      </c>
      <c r="Z20" s="19">
        <f t="shared" si="3"/>
        <v>50000</v>
      </c>
      <c r="AA20" s="20"/>
      <c r="AB20" s="19">
        <f t="shared" si="4"/>
        <v>50000</v>
      </c>
      <c r="AC20" s="19">
        <f t="shared" si="5"/>
        <v>50000</v>
      </c>
      <c r="AD20" s="15">
        <f t="shared" si="6"/>
        <v>1</v>
      </c>
    </row>
    <row r="21" spans="1:30" x14ac:dyDescent="0.2">
      <c r="A21" s="5">
        <v>13</v>
      </c>
      <c r="B21" s="16">
        <v>4</v>
      </c>
      <c r="C21" s="83" t="s">
        <v>219</v>
      </c>
      <c r="D21" s="83"/>
      <c r="E21" s="83"/>
      <c r="F21" s="17">
        <v>1800</v>
      </c>
      <c r="G21" s="18"/>
      <c r="H21" s="18"/>
      <c r="I21" s="18">
        <v>1800</v>
      </c>
      <c r="J21" s="18"/>
      <c r="K21" s="18"/>
      <c r="L21" s="17">
        <f t="shared" si="0"/>
        <v>0</v>
      </c>
      <c r="M21" s="19">
        <f t="shared" si="1"/>
        <v>1800</v>
      </c>
      <c r="O21" s="17"/>
      <c r="P21" s="18"/>
      <c r="Q21" s="18"/>
      <c r="R21" s="18"/>
      <c r="S21" s="18"/>
      <c r="T21" s="18"/>
      <c r="U21" s="18"/>
      <c r="V21" s="18"/>
      <c r="W21" s="18"/>
      <c r="X21" s="18"/>
      <c r="Y21" s="17">
        <f t="shared" si="2"/>
        <v>0</v>
      </c>
      <c r="Z21" s="19">
        <f t="shared" si="3"/>
        <v>0</v>
      </c>
      <c r="AA21" s="20"/>
      <c r="AB21" s="19">
        <f t="shared" si="4"/>
        <v>1800</v>
      </c>
      <c r="AC21" s="19">
        <f t="shared" si="5"/>
        <v>1800</v>
      </c>
      <c r="AD21" s="15">
        <f t="shared" si="6"/>
        <v>1</v>
      </c>
    </row>
    <row r="22" spans="1:30" x14ac:dyDescent="0.2">
      <c r="A22" s="5">
        <v>14</v>
      </c>
      <c r="B22" s="16">
        <v>5</v>
      </c>
      <c r="C22" s="83" t="s">
        <v>220</v>
      </c>
      <c r="D22" s="83"/>
      <c r="E22" s="83"/>
      <c r="F22" s="17"/>
      <c r="G22" s="18"/>
      <c r="H22" s="18"/>
      <c r="I22" s="18"/>
      <c r="J22" s="18"/>
      <c r="K22" s="18"/>
      <c r="L22" s="17">
        <f t="shared" si="0"/>
        <v>0</v>
      </c>
      <c r="M22" s="19">
        <f t="shared" si="1"/>
        <v>0</v>
      </c>
      <c r="O22" s="17">
        <v>27900</v>
      </c>
      <c r="P22" s="18"/>
      <c r="Q22" s="18"/>
      <c r="R22" s="18"/>
      <c r="S22" s="18"/>
      <c r="T22" s="18"/>
      <c r="U22" s="18">
        <v>27900</v>
      </c>
      <c r="V22" s="18"/>
      <c r="W22" s="18"/>
      <c r="X22" s="18"/>
      <c r="Y22" s="17">
        <f t="shared" si="2"/>
        <v>0</v>
      </c>
      <c r="Z22" s="19">
        <f t="shared" si="3"/>
        <v>27900</v>
      </c>
      <c r="AA22" s="20"/>
      <c r="AB22" s="19">
        <f t="shared" si="4"/>
        <v>27900</v>
      </c>
      <c r="AC22" s="19">
        <f t="shared" si="5"/>
        <v>27900</v>
      </c>
      <c r="AD22" s="15">
        <f t="shared" si="6"/>
        <v>1</v>
      </c>
    </row>
    <row r="23" spans="1:30" x14ac:dyDescent="0.2">
      <c r="A23" s="5">
        <v>15</v>
      </c>
      <c r="B23" s="11">
        <v>4</v>
      </c>
      <c r="C23" s="82" t="s">
        <v>221</v>
      </c>
      <c r="D23" s="82"/>
      <c r="E23" s="82"/>
      <c r="F23" s="12"/>
      <c r="G23" s="13"/>
      <c r="H23" s="13"/>
      <c r="I23" s="13"/>
      <c r="J23" s="13">
        <v>1500</v>
      </c>
      <c r="K23" s="13"/>
      <c r="L23" s="12">
        <f t="shared" si="0"/>
        <v>1500</v>
      </c>
      <c r="M23" s="14">
        <f t="shared" si="1"/>
        <v>1500</v>
      </c>
      <c r="O23" s="12"/>
      <c r="P23" s="13"/>
      <c r="Q23" s="13"/>
      <c r="R23" s="13"/>
      <c r="S23" s="13"/>
      <c r="T23" s="13"/>
      <c r="U23" s="13"/>
      <c r="V23" s="13"/>
      <c r="W23" s="13"/>
      <c r="X23" s="13"/>
      <c r="Y23" s="12">
        <f t="shared" si="2"/>
        <v>0</v>
      </c>
      <c r="Z23" s="14">
        <f t="shared" si="3"/>
        <v>0</v>
      </c>
      <c r="AB23" s="14">
        <f t="shared" si="4"/>
        <v>0</v>
      </c>
      <c r="AC23" s="14">
        <f t="shared" si="5"/>
        <v>1500</v>
      </c>
      <c r="AD23" s="15" t="str">
        <f t="shared" si="6"/>
        <v/>
      </c>
    </row>
    <row r="24" spans="1:30" ht="13.5" thickBot="1" x14ac:dyDescent="0.25">
      <c r="A24" s="5">
        <v>16</v>
      </c>
      <c r="B24" s="11">
        <v>5</v>
      </c>
      <c r="C24" s="82" t="s">
        <v>222</v>
      </c>
      <c r="D24" s="82"/>
      <c r="E24" s="82"/>
      <c r="F24" s="12"/>
      <c r="G24" s="13"/>
      <c r="H24" s="13"/>
      <c r="I24" s="13"/>
      <c r="J24" s="13">
        <v>500</v>
      </c>
      <c r="K24" s="13"/>
      <c r="L24" s="12">
        <f t="shared" si="0"/>
        <v>500</v>
      </c>
      <c r="M24" s="14">
        <f t="shared" si="1"/>
        <v>500</v>
      </c>
      <c r="O24" s="12"/>
      <c r="P24" s="13"/>
      <c r="Q24" s="13"/>
      <c r="R24" s="13"/>
      <c r="S24" s="13"/>
      <c r="T24" s="13"/>
      <c r="U24" s="13"/>
      <c r="V24" s="13"/>
      <c r="W24" s="13"/>
      <c r="X24" s="13"/>
      <c r="Y24" s="12">
        <f t="shared" si="2"/>
        <v>0</v>
      </c>
      <c r="Z24" s="14">
        <f t="shared" si="3"/>
        <v>0</v>
      </c>
      <c r="AB24" s="14">
        <f t="shared" si="4"/>
        <v>0</v>
      </c>
      <c r="AC24" s="14">
        <f t="shared" si="5"/>
        <v>500</v>
      </c>
      <c r="AD24" s="15" t="str">
        <f t="shared" si="6"/>
        <v/>
      </c>
    </row>
    <row r="25" spans="1:30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2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2"/>
      <c r="AB25" s="33"/>
      <c r="AC25" s="33"/>
      <c r="AD25" s="33"/>
    </row>
  </sheetData>
  <mergeCells count="50">
    <mergeCell ref="A4:AC4"/>
    <mergeCell ref="AD4:AD8"/>
    <mergeCell ref="A5:E5"/>
    <mergeCell ref="F5:F8"/>
    <mergeCell ref="G5:K5"/>
    <mergeCell ref="L5:L8"/>
    <mergeCell ref="M5:M8"/>
    <mergeCell ref="O5:O8"/>
    <mergeCell ref="P5:X5"/>
    <mergeCell ref="Y5:Y8"/>
    <mergeCell ref="Z5:Z8"/>
    <mergeCell ref="AB5:AB8"/>
    <mergeCell ref="AC5:AC8"/>
    <mergeCell ref="A6:A8"/>
    <mergeCell ref="B6:B8"/>
    <mergeCell ref="C6:C8"/>
    <mergeCell ref="D6:D8"/>
    <mergeCell ref="E6:E8"/>
    <mergeCell ref="G6:K6"/>
    <mergeCell ref="P6:X6"/>
    <mergeCell ref="C12:E12"/>
    <mergeCell ref="Q7:Q8"/>
    <mergeCell ref="R7:R8"/>
    <mergeCell ref="S7:S8"/>
    <mergeCell ref="T7:T8"/>
    <mergeCell ref="G7:G8"/>
    <mergeCell ref="H7:H8"/>
    <mergeCell ref="I7:I8"/>
    <mergeCell ref="J7:J8"/>
    <mergeCell ref="K7:K8"/>
    <mergeCell ref="P7:P8"/>
    <mergeCell ref="W7:W8"/>
    <mergeCell ref="X7:X8"/>
    <mergeCell ref="C9:E9"/>
    <mergeCell ref="C10:E10"/>
    <mergeCell ref="C11:E11"/>
    <mergeCell ref="U7:U8"/>
    <mergeCell ref="V7:V8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rintOptions gridLines="1" gridLinesSet="0"/>
  <pageMargins left="0.25" right="0.25" top="0.75" bottom="0.75" header="0.3" footer="0.3"/>
  <pageSetup paperSize="9" scale="8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D25"/>
  <sheetViews>
    <sheetView zoomScale="88" zoomScaleNormal="88" workbookViewId="0"/>
  </sheetViews>
  <sheetFormatPr defaultRowHeight="12.75" x14ac:dyDescent="0.2"/>
  <cols>
    <col min="1" max="2" width="3.140625" customWidth="1"/>
    <col min="3" max="3" width="8.7109375" customWidth="1"/>
    <col min="4" max="4" width="3.140625" customWidth="1"/>
    <col min="5" max="5" width="27.140625" customWidth="1"/>
    <col min="6" max="6" width="9.7109375" customWidth="1"/>
    <col min="7" max="10" width="7.7109375" customWidth="1"/>
    <col min="11" max="11" width="0" hidden="1" customWidth="1"/>
    <col min="12" max="12" width="7.7109375" customWidth="1"/>
    <col min="13" max="13" width="9.7109375" customWidth="1"/>
    <col min="14" max="14" width="0.85546875" customWidth="1"/>
    <col min="15" max="15" width="9.7109375" customWidth="1"/>
    <col min="16" max="20" width="0" hidden="1" customWidth="1"/>
    <col min="21" max="21" width="7.7109375" customWidth="1"/>
    <col min="22" max="24" width="0" hidden="1" customWidth="1"/>
    <col min="25" max="25" width="7.7109375" customWidth="1"/>
    <col min="26" max="26" width="9.7109375" customWidth="1"/>
    <col min="27" max="27" width="0.7109375" customWidth="1"/>
    <col min="28" max="29" width="10.140625" customWidth="1"/>
    <col min="30" max="30" width="7.7109375" customWidth="1"/>
    <col min="31" max="31" width="9.28515625" customWidth="1"/>
  </cols>
  <sheetData>
    <row r="1" spans="1:30" collapsed="1" x14ac:dyDescent="0.2"/>
    <row r="2" spans="1:30" ht="15.75" x14ac:dyDescent="0.25">
      <c r="A2" s="1" t="s">
        <v>223</v>
      </c>
    </row>
    <row r="4" spans="1:30" ht="13.5" thickBot="1" x14ac:dyDescent="0.25">
      <c r="A4" s="94" t="s">
        <v>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5" t="s">
        <v>0</v>
      </c>
    </row>
    <row r="5" spans="1:30" ht="16.5" thickBot="1" x14ac:dyDescent="0.3">
      <c r="A5" s="96"/>
      <c r="B5" s="96"/>
      <c r="C5" s="96"/>
      <c r="D5" s="96"/>
      <c r="E5" s="96"/>
      <c r="F5" s="97" t="s">
        <v>22</v>
      </c>
      <c r="G5" s="98" t="s">
        <v>1</v>
      </c>
      <c r="H5" s="98"/>
      <c r="I5" s="98"/>
      <c r="J5" s="98"/>
      <c r="K5" s="98"/>
      <c r="L5" s="99" t="s">
        <v>26</v>
      </c>
      <c r="M5" s="87" t="s">
        <v>24</v>
      </c>
      <c r="N5" s="3"/>
      <c r="O5" s="97" t="s">
        <v>22</v>
      </c>
      <c r="P5" s="100" t="s">
        <v>2</v>
      </c>
      <c r="Q5" s="100"/>
      <c r="R5" s="100"/>
      <c r="S5" s="100"/>
      <c r="T5" s="100"/>
      <c r="U5" s="100"/>
      <c r="V5" s="100"/>
      <c r="W5" s="100"/>
      <c r="X5" s="100"/>
      <c r="Y5" s="99" t="s">
        <v>26</v>
      </c>
      <c r="Z5" s="87" t="s">
        <v>24</v>
      </c>
      <c r="AA5" s="3"/>
      <c r="AB5" s="88" t="s">
        <v>23</v>
      </c>
      <c r="AC5" s="88" t="s">
        <v>25</v>
      </c>
      <c r="AD5" s="95"/>
    </row>
    <row r="6" spans="1:30" ht="13.5" thickBot="1" x14ac:dyDescent="0.25">
      <c r="A6" s="89"/>
      <c r="B6" s="90"/>
      <c r="C6" s="90" t="s">
        <v>3</v>
      </c>
      <c r="D6" s="91"/>
      <c r="E6" s="92" t="s">
        <v>4</v>
      </c>
      <c r="F6" s="97"/>
      <c r="G6" s="93" t="s">
        <v>5</v>
      </c>
      <c r="H6" s="93"/>
      <c r="I6" s="93"/>
      <c r="J6" s="93"/>
      <c r="K6" s="93"/>
      <c r="L6" s="99"/>
      <c r="M6" s="87"/>
      <c r="N6" s="3"/>
      <c r="O6" s="97"/>
      <c r="P6" s="93" t="s">
        <v>5</v>
      </c>
      <c r="Q6" s="93"/>
      <c r="R6" s="93"/>
      <c r="S6" s="93"/>
      <c r="T6" s="93"/>
      <c r="U6" s="93"/>
      <c r="V6" s="93"/>
      <c r="W6" s="93"/>
      <c r="X6" s="93"/>
      <c r="Y6" s="99"/>
      <c r="Z6" s="87"/>
      <c r="AA6" s="3"/>
      <c r="AB6" s="88"/>
      <c r="AC6" s="88"/>
      <c r="AD6" s="88"/>
    </row>
    <row r="7" spans="1:30" ht="13.5" thickBot="1" x14ac:dyDescent="0.25">
      <c r="A7" s="89"/>
      <c r="B7" s="90"/>
      <c r="C7" s="90"/>
      <c r="D7" s="91"/>
      <c r="E7" s="92"/>
      <c r="F7" s="97"/>
      <c r="G7" s="86" t="s">
        <v>6</v>
      </c>
      <c r="H7" s="86" t="s">
        <v>8</v>
      </c>
      <c r="I7" s="86" t="s">
        <v>9</v>
      </c>
      <c r="J7" s="86" t="s">
        <v>10</v>
      </c>
      <c r="K7" s="86" t="s">
        <v>11</v>
      </c>
      <c r="L7" s="99"/>
      <c r="M7" s="87"/>
      <c r="N7" s="3"/>
      <c r="O7" s="97"/>
      <c r="P7" s="84" t="s">
        <v>7</v>
      </c>
      <c r="Q7" s="84" t="s">
        <v>12</v>
      </c>
      <c r="R7" s="84" t="s">
        <v>13</v>
      </c>
      <c r="S7" s="84" t="s">
        <v>14</v>
      </c>
      <c r="T7" s="84" t="s">
        <v>15</v>
      </c>
      <c r="U7" s="84" t="s">
        <v>16</v>
      </c>
      <c r="V7" s="84" t="s">
        <v>17</v>
      </c>
      <c r="W7" s="84" t="s">
        <v>18</v>
      </c>
      <c r="X7" s="84" t="s">
        <v>19</v>
      </c>
      <c r="Y7" s="99"/>
      <c r="Z7" s="87"/>
      <c r="AA7" s="3"/>
      <c r="AB7" s="88"/>
      <c r="AC7" s="88"/>
      <c r="AD7" s="88"/>
    </row>
    <row r="8" spans="1:30" ht="13.5" thickBot="1" x14ac:dyDescent="0.25">
      <c r="A8" s="89"/>
      <c r="B8" s="90"/>
      <c r="C8" s="90"/>
      <c r="D8" s="91"/>
      <c r="E8" s="92"/>
      <c r="F8" s="97"/>
      <c r="G8" s="86"/>
      <c r="H8" s="86"/>
      <c r="I8" s="86"/>
      <c r="J8" s="86"/>
      <c r="K8" s="86"/>
      <c r="L8" s="99"/>
      <c r="M8" s="87"/>
      <c r="N8" s="3"/>
      <c r="O8" s="97"/>
      <c r="P8" s="84"/>
      <c r="Q8" s="84"/>
      <c r="R8" s="84"/>
      <c r="S8" s="84"/>
      <c r="T8" s="84"/>
      <c r="U8" s="84"/>
      <c r="V8" s="84"/>
      <c r="W8" s="84"/>
      <c r="X8" s="84"/>
      <c r="Y8" s="99"/>
      <c r="Z8" s="87"/>
      <c r="AA8" s="4"/>
      <c r="AB8" s="88"/>
      <c r="AC8" s="88"/>
      <c r="AD8" s="88"/>
    </row>
    <row r="9" spans="1:30" x14ac:dyDescent="0.2">
      <c r="A9" s="5">
        <v>1</v>
      </c>
      <c r="B9" s="6">
        <v>11</v>
      </c>
      <c r="C9" s="85" t="s">
        <v>224</v>
      </c>
      <c r="D9" s="85"/>
      <c r="E9" s="85"/>
      <c r="F9" s="7">
        <v>148000</v>
      </c>
      <c r="G9" s="8">
        <v>72000</v>
      </c>
      <c r="H9" s="8">
        <v>25000</v>
      </c>
      <c r="I9" s="8">
        <v>48900</v>
      </c>
      <c r="J9" s="8">
        <v>2100</v>
      </c>
      <c r="K9" s="8"/>
      <c r="L9" s="7">
        <f t="shared" ref="L9:L24" si="0">M9-F9</f>
        <v>0</v>
      </c>
      <c r="M9" s="9">
        <f t="shared" ref="M9:M24" si="1">SUM(G9:K9)</f>
        <v>148000</v>
      </c>
      <c r="O9" s="7">
        <v>17400</v>
      </c>
      <c r="P9" s="8"/>
      <c r="Q9" s="8"/>
      <c r="R9" s="8"/>
      <c r="S9" s="8"/>
      <c r="T9" s="8"/>
      <c r="U9" s="8">
        <v>17400</v>
      </c>
      <c r="V9" s="8"/>
      <c r="W9" s="8"/>
      <c r="X9" s="8"/>
      <c r="Y9" s="7">
        <f t="shared" ref="Y9:Y24" si="2">Z9-O9</f>
        <v>0</v>
      </c>
      <c r="Z9" s="9">
        <f t="shared" ref="Z9:Z24" si="3">SUM(P9:X9)</f>
        <v>17400</v>
      </c>
      <c r="AA9" s="2"/>
      <c r="AB9" s="9">
        <f t="shared" ref="AB9:AB24" si="4">F9+O9</f>
        <v>165400</v>
      </c>
      <c r="AC9" s="9">
        <f t="shared" ref="AC9:AC24" si="5">M9+Z9</f>
        <v>165400</v>
      </c>
      <c r="AD9" s="10">
        <f t="shared" ref="AD9:AD24" si="6">IF(AB9=0,"",AC9/AB9)</f>
        <v>1</v>
      </c>
    </row>
    <row r="10" spans="1:30" x14ac:dyDescent="0.2">
      <c r="A10" s="5">
        <v>2</v>
      </c>
      <c r="B10" s="11">
        <v>1</v>
      </c>
      <c r="C10" s="82" t="s">
        <v>225</v>
      </c>
      <c r="D10" s="82"/>
      <c r="E10" s="82"/>
      <c r="F10" s="12">
        <v>118870</v>
      </c>
      <c r="G10" s="13">
        <v>59000</v>
      </c>
      <c r="H10" s="13">
        <v>21000</v>
      </c>
      <c r="I10" s="13">
        <v>38870</v>
      </c>
      <c r="J10" s="13"/>
      <c r="K10" s="13"/>
      <c r="L10" s="12">
        <f t="shared" si="0"/>
        <v>0</v>
      </c>
      <c r="M10" s="14">
        <f t="shared" si="1"/>
        <v>118870</v>
      </c>
      <c r="O10" s="12">
        <v>17400</v>
      </c>
      <c r="P10" s="13"/>
      <c r="Q10" s="13"/>
      <c r="R10" s="13"/>
      <c r="S10" s="13"/>
      <c r="T10" s="13"/>
      <c r="U10" s="13">
        <v>17400</v>
      </c>
      <c r="V10" s="13"/>
      <c r="W10" s="13"/>
      <c r="X10" s="13"/>
      <c r="Y10" s="12">
        <f t="shared" si="2"/>
        <v>0</v>
      </c>
      <c r="Z10" s="14">
        <f t="shared" si="3"/>
        <v>17400</v>
      </c>
      <c r="AB10" s="14">
        <f t="shared" si="4"/>
        <v>136270</v>
      </c>
      <c r="AC10" s="14">
        <f t="shared" si="5"/>
        <v>136270</v>
      </c>
      <c r="AD10" s="15">
        <f t="shared" si="6"/>
        <v>1</v>
      </c>
    </row>
    <row r="11" spans="1:30" x14ac:dyDescent="0.2">
      <c r="A11" s="5">
        <v>3</v>
      </c>
      <c r="B11" s="16">
        <v>1</v>
      </c>
      <c r="C11" s="83" t="s">
        <v>226</v>
      </c>
      <c r="D11" s="83"/>
      <c r="E11" s="83"/>
      <c r="F11" s="17">
        <v>103870</v>
      </c>
      <c r="G11" s="18">
        <v>59000</v>
      </c>
      <c r="H11" s="18">
        <v>21000</v>
      </c>
      <c r="I11" s="18">
        <v>23870</v>
      </c>
      <c r="J11" s="18"/>
      <c r="K11" s="18"/>
      <c r="L11" s="17">
        <f t="shared" si="0"/>
        <v>0</v>
      </c>
      <c r="M11" s="19">
        <f t="shared" si="1"/>
        <v>103870</v>
      </c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7">
        <f t="shared" si="2"/>
        <v>0</v>
      </c>
      <c r="Z11" s="19">
        <f t="shared" si="3"/>
        <v>0</v>
      </c>
      <c r="AA11" s="20"/>
      <c r="AB11" s="19">
        <f t="shared" si="4"/>
        <v>103870</v>
      </c>
      <c r="AC11" s="19">
        <f t="shared" si="5"/>
        <v>103870</v>
      </c>
      <c r="AD11" s="15">
        <f t="shared" si="6"/>
        <v>1</v>
      </c>
    </row>
    <row r="12" spans="1:30" x14ac:dyDescent="0.2">
      <c r="A12" s="5">
        <v>4</v>
      </c>
      <c r="B12" s="16">
        <v>2</v>
      </c>
      <c r="C12" s="83" t="s">
        <v>227</v>
      </c>
      <c r="D12" s="83"/>
      <c r="E12" s="83"/>
      <c r="F12" s="17">
        <v>15000</v>
      </c>
      <c r="G12" s="18"/>
      <c r="H12" s="18"/>
      <c r="I12" s="18">
        <v>15000</v>
      </c>
      <c r="J12" s="18"/>
      <c r="K12" s="18"/>
      <c r="L12" s="17">
        <f t="shared" si="0"/>
        <v>0</v>
      </c>
      <c r="M12" s="19">
        <f t="shared" si="1"/>
        <v>15000</v>
      </c>
      <c r="O12" s="17"/>
      <c r="P12" s="18"/>
      <c r="Q12" s="18"/>
      <c r="R12" s="18"/>
      <c r="S12" s="18"/>
      <c r="T12" s="18"/>
      <c r="U12" s="18"/>
      <c r="V12" s="18"/>
      <c r="W12" s="18"/>
      <c r="X12" s="18"/>
      <c r="Y12" s="17">
        <f t="shared" si="2"/>
        <v>0</v>
      </c>
      <c r="Z12" s="19">
        <f t="shared" si="3"/>
        <v>0</v>
      </c>
      <c r="AA12" s="20"/>
      <c r="AB12" s="19">
        <f t="shared" si="4"/>
        <v>15000</v>
      </c>
      <c r="AC12" s="19">
        <f t="shared" si="5"/>
        <v>15000</v>
      </c>
      <c r="AD12" s="15">
        <f t="shared" si="6"/>
        <v>1</v>
      </c>
    </row>
    <row r="13" spans="1:30" x14ac:dyDescent="0.2">
      <c r="A13" s="5">
        <v>5</v>
      </c>
      <c r="B13" s="16">
        <v>3</v>
      </c>
      <c r="C13" s="83" t="s">
        <v>228</v>
      </c>
      <c r="D13" s="83"/>
      <c r="E13" s="83"/>
      <c r="F13" s="17"/>
      <c r="G13" s="18"/>
      <c r="H13" s="18"/>
      <c r="I13" s="18"/>
      <c r="J13" s="18"/>
      <c r="K13" s="18"/>
      <c r="L13" s="17">
        <f t="shared" si="0"/>
        <v>0</v>
      </c>
      <c r="M13" s="19">
        <f t="shared" si="1"/>
        <v>0</v>
      </c>
      <c r="O13" s="17">
        <v>17400</v>
      </c>
      <c r="P13" s="18"/>
      <c r="Q13" s="18"/>
      <c r="R13" s="18"/>
      <c r="S13" s="18"/>
      <c r="T13" s="18"/>
      <c r="U13" s="18">
        <v>17400</v>
      </c>
      <c r="V13" s="18"/>
      <c r="W13" s="18"/>
      <c r="X13" s="18"/>
      <c r="Y13" s="17">
        <f t="shared" si="2"/>
        <v>0</v>
      </c>
      <c r="Z13" s="19">
        <f t="shared" si="3"/>
        <v>17400</v>
      </c>
      <c r="AA13" s="20"/>
      <c r="AB13" s="19">
        <f t="shared" si="4"/>
        <v>17400</v>
      </c>
      <c r="AC13" s="19">
        <f t="shared" si="5"/>
        <v>17400</v>
      </c>
      <c r="AD13" s="15">
        <f t="shared" si="6"/>
        <v>1</v>
      </c>
    </row>
    <row r="14" spans="1:30" x14ac:dyDescent="0.2">
      <c r="A14" s="5">
        <v>6</v>
      </c>
      <c r="B14" s="11">
        <v>2</v>
      </c>
      <c r="C14" s="82" t="s">
        <v>229</v>
      </c>
      <c r="D14" s="82"/>
      <c r="E14" s="82"/>
      <c r="F14" s="12">
        <v>19000</v>
      </c>
      <c r="G14" s="13">
        <v>13000</v>
      </c>
      <c r="H14" s="13">
        <v>4000</v>
      </c>
      <c r="I14" s="13">
        <v>2000</v>
      </c>
      <c r="J14" s="13"/>
      <c r="K14" s="13"/>
      <c r="L14" s="12">
        <f t="shared" si="0"/>
        <v>0</v>
      </c>
      <c r="M14" s="14">
        <f t="shared" si="1"/>
        <v>19000</v>
      </c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2">
        <f t="shared" si="2"/>
        <v>0</v>
      </c>
      <c r="Z14" s="14">
        <f t="shared" si="3"/>
        <v>0</v>
      </c>
      <c r="AB14" s="14">
        <f t="shared" si="4"/>
        <v>19000</v>
      </c>
      <c r="AC14" s="14">
        <f t="shared" si="5"/>
        <v>19000</v>
      </c>
      <c r="AD14" s="15">
        <f t="shared" si="6"/>
        <v>1</v>
      </c>
    </row>
    <row r="15" spans="1:30" x14ac:dyDescent="0.2">
      <c r="A15" s="5">
        <v>7</v>
      </c>
      <c r="B15" s="16">
        <v>1</v>
      </c>
      <c r="C15" s="83" t="s">
        <v>230</v>
      </c>
      <c r="D15" s="83"/>
      <c r="E15" s="83"/>
      <c r="F15" s="17">
        <v>2000</v>
      </c>
      <c r="G15" s="18"/>
      <c r="H15" s="18"/>
      <c r="I15" s="18">
        <v>2000</v>
      </c>
      <c r="J15" s="18"/>
      <c r="K15" s="18"/>
      <c r="L15" s="17">
        <f t="shared" si="0"/>
        <v>0</v>
      </c>
      <c r="M15" s="19">
        <f t="shared" si="1"/>
        <v>2000</v>
      </c>
      <c r="O15" s="17"/>
      <c r="P15" s="18"/>
      <c r="Q15" s="18"/>
      <c r="R15" s="18"/>
      <c r="S15" s="18"/>
      <c r="T15" s="18"/>
      <c r="U15" s="18"/>
      <c r="V15" s="18"/>
      <c r="W15" s="18"/>
      <c r="X15" s="18"/>
      <c r="Y15" s="17">
        <f t="shared" si="2"/>
        <v>0</v>
      </c>
      <c r="Z15" s="19">
        <f t="shared" si="3"/>
        <v>0</v>
      </c>
      <c r="AA15" s="20"/>
      <c r="AB15" s="19">
        <f t="shared" si="4"/>
        <v>2000</v>
      </c>
      <c r="AC15" s="19">
        <f t="shared" si="5"/>
        <v>2000</v>
      </c>
      <c r="AD15" s="15">
        <f t="shared" si="6"/>
        <v>1</v>
      </c>
    </row>
    <row r="16" spans="1:30" x14ac:dyDescent="0.2">
      <c r="A16" s="5">
        <v>8</v>
      </c>
      <c r="B16" s="16">
        <v>2</v>
      </c>
      <c r="C16" s="83" t="s">
        <v>231</v>
      </c>
      <c r="D16" s="83"/>
      <c r="E16" s="83"/>
      <c r="F16" s="17">
        <v>17000</v>
      </c>
      <c r="G16" s="18">
        <v>13000</v>
      </c>
      <c r="H16" s="18">
        <v>4000</v>
      </c>
      <c r="I16" s="18"/>
      <c r="J16" s="18"/>
      <c r="K16" s="18"/>
      <c r="L16" s="17">
        <f t="shared" si="0"/>
        <v>0</v>
      </c>
      <c r="M16" s="19">
        <f t="shared" si="1"/>
        <v>17000</v>
      </c>
      <c r="O16" s="17"/>
      <c r="P16" s="18"/>
      <c r="Q16" s="18"/>
      <c r="R16" s="18"/>
      <c r="S16" s="18"/>
      <c r="T16" s="18"/>
      <c r="U16" s="18"/>
      <c r="V16" s="18"/>
      <c r="W16" s="18"/>
      <c r="X16" s="18"/>
      <c r="Y16" s="17">
        <f t="shared" si="2"/>
        <v>0</v>
      </c>
      <c r="Z16" s="19">
        <f t="shared" si="3"/>
        <v>0</v>
      </c>
      <c r="AA16" s="20"/>
      <c r="AB16" s="19">
        <f t="shared" si="4"/>
        <v>17000</v>
      </c>
      <c r="AC16" s="19">
        <f t="shared" si="5"/>
        <v>17000</v>
      </c>
      <c r="AD16" s="15">
        <f t="shared" si="6"/>
        <v>1</v>
      </c>
    </row>
    <row r="17" spans="1:30" x14ac:dyDescent="0.2">
      <c r="A17" s="5">
        <v>9</v>
      </c>
      <c r="B17" s="11">
        <v>3</v>
      </c>
      <c r="C17" s="82" t="s">
        <v>232</v>
      </c>
      <c r="D17" s="82"/>
      <c r="E17" s="82"/>
      <c r="F17" s="12">
        <v>2200</v>
      </c>
      <c r="G17" s="13"/>
      <c r="H17" s="13"/>
      <c r="I17" s="13">
        <v>200</v>
      </c>
      <c r="J17" s="13">
        <v>2000</v>
      </c>
      <c r="K17" s="13"/>
      <c r="L17" s="12">
        <f t="shared" si="0"/>
        <v>0</v>
      </c>
      <c r="M17" s="14">
        <f t="shared" si="1"/>
        <v>2200</v>
      </c>
      <c r="O17" s="12"/>
      <c r="P17" s="13"/>
      <c r="Q17" s="13"/>
      <c r="R17" s="13"/>
      <c r="S17" s="13"/>
      <c r="T17" s="13"/>
      <c r="U17" s="13"/>
      <c r="V17" s="13"/>
      <c r="W17" s="13"/>
      <c r="X17" s="13"/>
      <c r="Y17" s="12">
        <f t="shared" si="2"/>
        <v>0</v>
      </c>
      <c r="Z17" s="14">
        <f t="shared" si="3"/>
        <v>0</v>
      </c>
      <c r="AB17" s="14">
        <f t="shared" si="4"/>
        <v>2200</v>
      </c>
      <c r="AC17" s="14">
        <f t="shared" si="5"/>
        <v>2200</v>
      </c>
      <c r="AD17" s="15">
        <f t="shared" si="6"/>
        <v>1</v>
      </c>
    </row>
    <row r="18" spans="1:30" x14ac:dyDescent="0.2">
      <c r="A18" s="5">
        <v>10</v>
      </c>
      <c r="B18" s="16">
        <v>1</v>
      </c>
      <c r="C18" s="83" t="s">
        <v>233</v>
      </c>
      <c r="D18" s="83"/>
      <c r="E18" s="83"/>
      <c r="F18" s="17">
        <v>2000</v>
      </c>
      <c r="G18" s="18"/>
      <c r="H18" s="18"/>
      <c r="I18" s="18"/>
      <c r="J18" s="18">
        <v>2000</v>
      </c>
      <c r="K18" s="18"/>
      <c r="L18" s="17">
        <f t="shared" si="0"/>
        <v>0</v>
      </c>
      <c r="M18" s="19">
        <f t="shared" si="1"/>
        <v>2000</v>
      </c>
      <c r="O18" s="17"/>
      <c r="P18" s="18"/>
      <c r="Q18" s="18"/>
      <c r="R18" s="18"/>
      <c r="S18" s="18"/>
      <c r="T18" s="18"/>
      <c r="U18" s="18"/>
      <c r="V18" s="18"/>
      <c r="W18" s="18"/>
      <c r="X18" s="18"/>
      <c r="Y18" s="17">
        <f t="shared" si="2"/>
        <v>0</v>
      </c>
      <c r="Z18" s="19">
        <f t="shared" si="3"/>
        <v>0</v>
      </c>
      <c r="AA18" s="20"/>
      <c r="AB18" s="19">
        <f t="shared" si="4"/>
        <v>2000</v>
      </c>
      <c r="AC18" s="19">
        <f t="shared" si="5"/>
        <v>2000</v>
      </c>
      <c r="AD18" s="15">
        <f t="shared" si="6"/>
        <v>1</v>
      </c>
    </row>
    <row r="19" spans="1:30" x14ac:dyDescent="0.2">
      <c r="A19" s="5">
        <v>11</v>
      </c>
      <c r="B19" s="16">
        <v>2</v>
      </c>
      <c r="C19" s="83" t="s">
        <v>234</v>
      </c>
      <c r="D19" s="83"/>
      <c r="E19" s="83"/>
      <c r="F19" s="17">
        <v>200</v>
      </c>
      <c r="G19" s="18"/>
      <c r="H19" s="18"/>
      <c r="I19" s="18">
        <v>200</v>
      </c>
      <c r="J19" s="18"/>
      <c r="K19" s="18"/>
      <c r="L19" s="17">
        <f t="shared" si="0"/>
        <v>0</v>
      </c>
      <c r="M19" s="19">
        <f t="shared" si="1"/>
        <v>200</v>
      </c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7">
        <f t="shared" si="2"/>
        <v>0</v>
      </c>
      <c r="Z19" s="19">
        <f t="shared" si="3"/>
        <v>0</v>
      </c>
      <c r="AA19" s="20"/>
      <c r="AB19" s="19">
        <f t="shared" si="4"/>
        <v>200</v>
      </c>
      <c r="AC19" s="19">
        <f t="shared" si="5"/>
        <v>200</v>
      </c>
      <c r="AD19" s="15">
        <f t="shared" si="6"/>
        <v>1</v>
      </c>
    </row>
    <row r="20" spans="1:30" x14ac:dyDescent="0.2">
      <c r="A20" s="5">
        <v>12</v>
      </c>
      <c r="B20" s="11">
        <v>4</v>
      </c>
      <c r="C20" s="82" t="s">
        <v>235</v>
      </c>
      <c r="D20" s="82"/>
      <c r="E20" s="82"/>
      <c r="F20" s="12">
        <v>100</v>
      </c>
      <c r="G20" s="13"/>
      <c r="H20" s="13"/>
      <c r="I20" s="13"/>
      <c r="J20" s="13">
        <v>100</v>
      </c>
      <c r="K20" s="13"/>
      <c r="L20" s="12">
        <f t="shared" si="0"/>
        <v>0</v>
      </c>
      <c r="M20" s="14">
        <f t="shared" si="1"/>
        <v>100</v>
      </c>
      <c r="O20" s="12"/>
      <c r="P20" s="13"/>
      <c r="Q20" s="13"/>
      <c r="R20" s="13"/>
      <c r="S20" s="13"/>
      <c r="T20" s="13"/>
      <c r="U20" s="13"/>
      <c r="V20" s="13"/>
      <c r="W20" s="13"/>
      <c r="X20" s="13"/>
      <c r="Y20" s="12">
        <f t="shared" si="2"/>
        <v>0</v>
      </c>
      <c r="Z20" s="14">
        <f t="shared" si="3"/>
        <v>0</v>
      </c>
      <c r="AB20" s="14">
        <f t="shared" si="4"/>
        <v>100</v>
      </c>
      <c r="AC20" s="14">
        <f t="shared" si="5"/>
        <v>100</v>
      </c>
      <c r="AD20" s="15">
        <f t="shared" si="6"/>
        <v>1</v>
      </c>
    </row>
    <row r="21" spans="1:30" x14ac:dyDescent="0.2">
      <c r="A21" s="5">
        <v>13</v>
      </c>
      <c r="B21" s="16">
        <v>1</v>
      </c>
      <c r="C21" s="83" t="s">
        <v>236</v>
      </c>
      <c r="D21" s="83"/>
      <c r="E21" s="83"/>
      <c r="F21" s="17">
        <v>100</v>
      </c>
      <c r="G21" s="18"/>
      <c r="H21" s="18"/>
      <c r="I21" s="18"/>
      <c r="J21" s="18">
        <v>100</v>
      </c>
      <c r="K21" s="18"/>
      <c r="L21" s="17">
        <f t="shared" si="0"/>
        <v>0</v>
      </c>
      <c r="M21" s="19">
        <f t="shared" si="1"/>
        <v>100</v>
      </c>
      <c r="O21" s="17"/>
      <c r="P21" s="18"/>
      <c r="Q21" s="18"/>
      <c r="R21" s="18"/>
      <c r="S21" s="18"/>
      <c r="T21" s="18"/>
      <c r="U21" s="18"/>
      <c r="V21" s="18"/>
      <c r="W21" s="18"/>
      <c r="X21" s="18"/>
      <c r="Y21" s="17">
        <f t="shared" si="2"/>
        <v>0</v>
      </c>
      <c r="Z21" s="19">
        <f t="shared" si="3"/>
        <v>0</v>
      </c>
      <c r="AA21" s="20"/>
      <c r="AB21" s="19">
        <f t="shared" si="4"/>
        <v>100</v>
      </c>
      <c r="AC21" s="19">
        <f t="shared" si="5"/>
        <v>100</v>
      </c>
      <c r="AD21" s="15">
        <f t="shared" si="6"/>
        <v>1</v>
      </c>
    </row>
    <row r="22" spans="1:30" x14ac:dyDescent="0.2">
      <c r="A22" s="5">
        <v>14</v>
      </c>
      <c r="B22" s="11">
        <v>5</v>
      </c>
      <c r="C22" s="82" t="s">
        <v>237</v>
      </c>
      <c r="D22" s="82"/>
      <c r="E22" s="82"/>
      <c r="F22" s="12">
        <v>7830</v>
      </c>
      <c r="G22" s="13"/>
      <c r="H22" s="13"/>
      <c r="I22" s="13">
        <v>7830</v>
      </c>
      <c r="J22" s="13"/>
      <c r="K22" s="13"/>
      <c r="L22" s="12">
        <f t="shared" si="0"/>
        <v>0</v>
      </c>
      <c r="M22" s="14">
        <f t="shared" si="1"/>
        <v>7830</v>
      </c>
      <c r="O22" s="12"/>
      <c r="P22" s="13"/>
      <c r="Q22" s="13"/>
      <c r="R22" s="13"/>
      <c r="S22" s="13"/>
      <c r="T22" s="13"/>
      <c r="U22" s="13"/>
      <c r="V22" s="13"/>
      <c r="W22" s="13"/>
      <c r="X22" s="13"/>
      <c r="Y22" s="12">
        <f t="shared" si="2"/>
        <v>0</v>
      </c>
      <c r="Z22" s="14">
        <f t="shared" si="3"/>
        <v>0</v>
      </c>
      <c r="AB22" s="14">
        <f t="shared" si="4"/>
        <v>7830</v>
      </c>
      <c r="AC22" s="14">
        <f t="shared" si="5"/>
        <v>7830</v>
      </c>
      <c r="AD22" s="15">
        <f t="shared" si="6"/>
        <v>1</v>
      </c>
    </row>
    <row r="23" spans="1:30" x14ac:dyDescent="0.2">
      <c r="A23" s="5">
        <v>15</v>
      </c>
      <c r="B23" s="16">
        <v>1</v>
      </c>
      <c r="C23" s="83" t="s">
        <v>238</v>
      </c>
      <c r="D23" s="83"/>
      <c r="E23" s="83"/>
      <c r="F23" s="17">
        <v>7000</v>
      </c>
      <c r="G23" s="18"/>
      <c r="H23" s="18"/>
      <c r="I23" s="18">
        <v>7000</v>
      </c>
      <c r="J23" s="18"/>
      <c r="K23" s="18"/>
      <c r="L23" s="17">
        <f t="shared" si="0"/>
        <v>0</v>
      </c>
      <c r="M23" s="19">
        <f t="shared" si="1"/>
        <v>7000</v>
      </c>
      <c r="O23" s="17"/>
      <c r="P23" s="18"/>
      <c r="Q23" s="18"/>
      <c r="R23" s="18"/>
      <c r="S23" s="18"/>
      <c r="T23" s="18"/>
      <c r="U23" s="18"/>
      <c r="V23" s="18"/>
      <c r="W23" s="18"/>
      <c r="X23" s="18"/>
      <c r="Y23" s="17">
        <f t="shared" si="2"/>
        <v>0</v>
      </c>
      <c r="Z23" s="19">
        <f t="shared" si="3"/>
        <v>0</v>
      </c>
      <c r="AA23" s="20"/>
      <c r="AB23" s="19">
        <f t="shared" si="4"/>
        <v>7000</v>
      </c>
      <c r="AC23" s="19">
        <f t="shared" si="5"/>
        <v>7000</v>
      </c>
      <c r="AD23" s="15">
        <f t="shared" si="6"/>
        <v>1</v>
      </c>
    </row>
    <row r="24" spans="1:30" ht="13.5" thickBot="1" x14ac:dyDescent="0.25">
      <c r="A24" s="5">
        <v>16</v>
      </c>
      <c r="B24" s="16">
        <v>2</v>
      </c>
      <c r="C24" s="83" t="s">
        <v>239</v>
      </c>
      <c r="D24" s="83"/>
      <c r="E24" s="83"/>
      <c r="F24" s="17">
        <v>830</v>
      </c>
      <c r="G24" s="18"/>
      <c r="H24" s="18"/>
      <c r="I24" s="18">
        <v>830</v>
      </c>
      <c r="J24" s="18"/>
      <c r="K24" s="18"/>
      <c r="L24" s="17">
        <f t="shared" si="0"/>
        <v>0</v>
      </c>
      <c r="M24" s="19">
        <f t="shared" si="1"/>
        <v>830</v>
      </c>
      <c r="O24" s="17"/>
      <c r="P24" s="18"/>
      <c r="Q24" s="18"/>
      <c r="R24" s="18"/>
      <c r="S24" s="18"/>
      <c r="T24" s="18"/>
      <c r="U24" s="18"/>
      <c r="V24" s="18"/>
      <c r="W24" s="18"/>
      <c r="X24" s="18"/>
      <c r="Y24" s="17">
        <f t="shared" si="2"/>
        <v>0</v>
      </c>
      <c r="Z24" s="19">
        <f t="shared" si="3"/>
        <v>0</v>
      </c>
      <c r="AA24" s="20"/>
      <c r="AB24" s="19">
        <f t="shared" si="4"/>
        <v>830</v>
      </c>
      <c r="AC24" s="19">
        <f t="shared" si="5"/>
        <v>830</v>
      </c>
      <c r="AD24" s="15">
        <f t="shared" si="6"/>
        <v>1</v>
      </c>
    </row>
    <row r="25" spans="1:30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2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2"/>
      <c r="AB25" s="33"/>
      <c r="AC25" s="33"/>
      <c r="AD25" s="33"/>
    </row>
  </sheetData>
  <mergeCells count="50">
    <mergeCell ref="A4:AC4"/>
    <mergeCell ref="AD4:AD8"/>
    <mergeCell ref="A5:E5"/>
    <mergeCell ref="F5:F8"/>
    <mergeCell ref="G5:K5"/>
    <mergeCell ref="L5:L8"/>
    <mergeCell ref="M5:M8"/>
    <mergeCell ref="O5:O8"/>
    <mergeCell ref="P5:X5"/>
    <mergeCell ref="Y5:Y8"/>
    <mergeCell ref="Z5:Z8"/>
    <mergeCell ref="AB5:AB8"/>
    <mergeCell ref="AC5:AC8"/>
    <mergeCell ref="A6:A8"/>
    <mergeCell ref="B6:B8"/>
    <mergeCell ref="C6:C8"/>
    <mergeCell ref="D6:D8"/>
    <mergeCell ref="E6:E8"/>
    <mergeCell ref="G6:K6"/>
    <mergeCell ref="P6:X6"/>
    <mergeCell ref="C12:E12"/>
    <mergeCell ref="Q7:Q8"/>
    <mergeCell ref="R7:R8"/>
    <mergeCell ref="S7:S8"/>
    <mergeCell ref="T7:T8"/>
    <mergeCell ref="G7:G8"/>
    <mergeCell ref="H7:H8"/>
    <mergeCell ref="I7:I8"/>
    <mergeCell ref="J7:J8"/>
    <mergeCell ref="K7:K8"/>
    <mergeCell ref="P7:P8"/>
    <mergeCell ref="W7:W8"/>
    <mergeCell ref="X7:X8"/>
    <mergeCell ref="C9:E9"/>
    <mergeCell ref="C10:E10"/>
    <mergeCell ref="C11:E11"/>
    <mergeCell ref="U7:U8"/>
    <mergeCell ref="V7:V8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rintOptions gridLines="1" gridLinesSet="0"/>
  <pageMargins left="0.25" right="0.25" top="0.75" bottom="0.75" header="0.3" footer="0.3"/>
  <pageSetup paperSize="9" scale="8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D31"/>
  <sheetViews>
    <sheetView zoomScale="88" zoomScaleNormal="88" workbookViewId="0"/>
  </sheetViews>
  <sheetFormatPr defaultRowHeight="12.75" x14ac:dyDescent="0.2"/>
  <cols>
    <col min="1" max="2" width="3.140625" customWidth="1"/>
    <col min="3" max="3" width="8.7109375" customWidth="1"/>
    <col min="4" max="4" width="3.140625" customWidth="1"/>
    <col min="5" max="5" width="27.140625" customWidth="1"/>
    <col min="6" max="6" width="9.7109375" customWidth="1"/>
    <col min="7" max="9" width="7.7109375" customWidth="1"/>
    <col min="10" max="11" width="0" hidden="1" customWidth="1"/>
    <col min="12" max="12" width="7.7109375" customWidth="1"/>
    <col min="13" max="13" width="9.7109375" customWidth="1"/>
    <col min="14" max="14" width="0.85546875" customWidth="1"/>
    <col min="15" max="15" width="9.7109375" customWidth="1"/>
    <col min="16" max="17" width="0" hidden="1" customWidth="1"/>
    <col min="18" max="18" width="7.7109375" customWidth="1"/>
    <col min="19" max="24" width="0" hidden="1" customWidth="1"/>
    <col min="25" max="25" width="7.7109375" customWidth="1"/>
    <col min="26" max="26" width="9.7109375" customWidth="1"/>
    <col min="27" max="27" width="0.7109375" customWidth="1"/>
    <col min="28" max="29" width="10.140625" customWidth="1"/>
    <col min="30" max="30" width="7.7109375" customWidth="1"/>
    <col min="31" max="31" width="9.28515625" customWidth="1"/>
  </cols>
  <sheetData>
    <row r="1" spans="1:30" collapsed="1" x14ac:dyDescent="0.2"/>
    <row r="2" spans="1:30" ht="15.75" x14ac:dyDescent="0.25">
      <c r="A2" s="1" t="s">
        <v>240</v>
      </c>
    </row>
    <row r="4" spans="1:30" ht="13.5" thickBot="1" x14ac:dyDescent="0.25">
      <c r="A4" s="94" t="s">
        <v>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5" t="s">
        <v>0</v>
      </c>
    </row>
    <row r="5" spans="1:30" ht="16.5" thickBot="1" x14ac:dyDescent="0.3">
      <c r="A5" s="96"/>
      <c r="B5" s="96"/>
      <c r="C5" s="96"/>
      <c r="D5" s="96"/>
      <c r="E5" s="96"/>
      <c r="F5" s="97" t="s">
        <v>22</v>
      </c>
      <c r="G5" s="98" t="s">
        <v>1</v>
      </c>
      <c r="H5" s="98"/>
      <c r="I5" s="98"/>
      <c r="J5" s="98"/>
      <c r="K5" s="98"/>
      <c r="L5" s="99" t="s">
        <v>26</v>
      </c>
      <c r="M5" s="87" t="s">
        <v>24</v>
      </c>
      <c r="N5" s="3"/>
      <c r="O5" s="97" t="s">
        <v>22</v>
      </c>
      <c r="P5" s="100" t="s">
        <v>2</v>
      </c>
      <c r="Q5" s="100"/>
      <c r="R5" s="100"/>
      <c r="S5" s="100"/>
      <c r="T5" s="100"/>
      <c r="U5" s="100"/>
      <c r="V5" s="100"/>
      <c r="W5" s="100"/>
      <c r="X5" s="100"/>
      <c r="Y5" s="99" t="s">
        <v>26</v>
      </c>
      <c r="Z5" s="87" t="s">
        <v>24</v>
      </c>
      <c r="AA5" s="3"/>
      <c r="AB5" s="88" t="s">
        <v>23</v>
      </c>
      <c r="AC5" s="88" t="s">
        <v>25</v>
      </c>
      <c r="AD5" s="95"/>
    </row>
    <row r="6" spans="1:30" ht="13.5" thickBot="1" x14ac:dyDescent="0.25">
      <c r="A6" s="89"/>
      <c r="B6" s="90"/>
      <c r="C6" s="90" t="s">
        <v>3</v>
      </c>
      <c r="D6" s="91"/>
      <c r="E6" s="92" t="s">
        <v>4</v>
      </c>
      <c r="F6" s="97"/>
      <c r="G6" s="93" t="s">
        <v>5</v>
      </c>
      <c r="H6" s="93"/>
      <c r="I6" s="93"/>
      <c r="J6" s="93"/>
      <c r="K6" s="93"/>
      <c r="L6" s="99"/>
      <c r="M6" s="87"/>
      <c r="N6" s="3"/>
      <c r="O6" s="97"/>
      <c r="P6" s="93" t="s">
        <v>5</v>
      </c>
      <c r="Q6" s="93"/>
      <c r="R6" s="93"/>
      <c r="S6" s="93"/>
      <c r="T6" s="93"/>
      <c r="U6" s="93"/>
      <c r="V6" s="93"/>
      <c r="W6" s="93"/>
      <c r="X6" s="93"/>
      <c r="Y6" s="99"/>
      <c r="Z6" s="87"/>
      <c r="AA6" s="3"/>
      <c r="AB6" s="88"/>
      <c r="AC6" s="88"/>
      <c r="AD6" s="88"/>
    </row>
    <row r="7" spans="1:30" ht="13.5" thickBot="1" x14ac:dyDescent="0.25">
      <c r="A7" s="89"/>
      <c r="B7" s="90"/>
      <c r="C7" s="90"/>
      <c r="D7" s="91"/>
      <c r="E7" s="92"/>
      <c r="F7" s="97"/>
      <c r="G7" s="86" t="s">
        <v>6</v>
      </c>
      <c r="H7" s="86" t="s">
        <v>8</v>
      </c>
      <c r="I7" s="86" t="s">
        <v>9</v>
      </c>
      <c r="J7" s="86" t="s">
        <v>10</v>
      </c>
      <c r="K7" s="86" t="s">
        <v>11</v>
      </c>
      <c r="L7" s="99"/>
      <c r="M7" s="87"/>
      <c r="N7" s="3"/>
      <c r="O7" s="97"/>
      <c r="P7" s="84" t="s">
        <v>7</v>
      </c>
      <c r="Q7" s="84" t="s">
        <v>12</v>
      </c>
      <c r="R7" s="84" t="s">
        <v>13</v>
      </c>
      <c r="S7" s="84" t="s">
        <v>14</v>
      </c>
      <c r="T7" s="84" t="s">
        <v>15</v>
      </c>
      <c r="U7" s="84" t="s">
        <v>16</v>
      </c>
      <c r="V7" s="84" t="s">
        <v>17</v>
      </c>
      <c r="W7" s="84" t="s">
        <v>18</v>
      </c>
      <c r="X7" s="84" t="s">
        <v>19</v>
      </c>
      <c r="Y7" s="99"/>
      <c r="Z7" s="87"/>
      <c r="AA7" s="3"/>
      <c r="AB7" s="88"/>
      <c r="AC7" s="88"/>
      <c r="AD7" s="88"/>
    </row>
    <row r="8" spans="1:30" ht="13.5" thickBot="1" x14ac:dyDescent="0.25">
      <c r="A8" s="89"/>
      <c r="B8" s="90"/>
      <c r="C8" s="90"/>
      <c r="D8" s="91"/>
      <c r="E8" s="92"/>
      <c r="F8" s="97"/>
      <c r="G8" s="86"/>
      <c r="H8" s="86"/>
      <c r="I8" s="86"/>
      <c r="J8" s="86"/>
      <c r="K8" s="86"/>
      <c r="L8" s="99"/>
      <c r="M8" s="87"/>
      <c r="N8" s="3"/>
      <c r="O8" s="97"/>
      <c r="P8" s="84"/>
      <c r="Q8" s="84"/>
      <c r="R8" s="84"/>
      <c r="S8" s="84"/>
      <c r="T8" s="84"/>
      <c r="U8" s="84"/>
      <c r="V8" s="84"/>
      <c r="W8" s="84"/>
      <c r="X8" s="84"/>
      <c r="Y8" s="99"/>
      <c r="Z8" s="87"/>
      <c r="AA8" s="4"/>
      <c r="AB8" s="88"/>
      <c r="AC8" s="88"/>
      <c r="AD8" s="88"/>
    </row>
    <row r="9" spans="1:30" x14ac:dyDescent="0.2">
      <c r="A9" s="5">
        <v>1</v>
      </c>
      <c r="B9" s="6">
        <v>12</v>
      </c>
      <c r="C9" s="85" t="s">
        <v>185</v>
      </c>
      <c r="D9" s="85"/>
      <c r="E9" s="85"/>
      <c r="F9" s="7">
        <v>165020</v>
      </c>
      <c r="G9" s="8">
        <v>97000</v>
      </c>
      <c r="H9" s="8">
        <v>32000</v>
      </c>
      <c r="I9" s="8">
        <v>36020</v>
      </c>
      <c r="J9" s="8"/>
      <c r="K9" s="8"/>
      <c r="L9" s="7">
        <f t="shared" ref="L9:L30" si="0">M9-F9</f>
        <v>0</v>
      </c>
      <c r="M9" s="9">
        <f t="shared" ref="M9:M30" si="1">SUM(G9:K9)</f>
        <v>165020</v>
      </c>
      <c r="O9" s="7">
        <v>3200</v>
      </c>
      <c r="P9" s="8"/>
      <c r="Q9" s="8"/>
      <c r="R9" s="8">
        <v>3200</v>
      </c>
      <c r="S9" s="8"/>
      <c r="T9" s="8"/>
      <c r="U9" s="8"/>
      <c r="V9" s="8"/>
      <c r="W9" s="8"/>
      <c r="X9" s="8"/>
      <c r="Y9" s="7">
        <f t="shared" ref="Y9:Y30" si="2">Z9-O9</f>
        <v>0</v>
      </c>
      <c r="Z9" s="9">
        <f t="shared" ref="Z9:Z30" si="3">SUM(P9:X9)</f>
        <v>3200</v>
      </c>
      <c r="AA9" s="2"/>
      <c r="AB9" s="9">
        <f t="shared" ref="AB9:AB30" si="4">F9+O9</f>
        <v>168220</v>
      </c>
      <c r="AC9" s="9">
        <f t="shared" ref="AC9:AC30" si="5">M9+Z9</f>
        <v>168220</v>
      </c>
      <c r="AD9" s="10">
        <f t="shared" ref="AD9:AD30" si="6">IF(AB9=0,"",AC9/AB9)</f>
        <v>1</v>
      </c>
    </row>
    <row r="10" spans="1:30" x14ac:dyDescent="0.2">
      <c r="A10" s="5">
        <v>2</v>
      </c>
      <c r="B10" s="11">
        <v>1</v>
      </c>
      <c r="C10" s="82" t="s">
        <v>241</v>
      </c>
      <c r="D10" s="82"/>
      <c r="E10" s="82"/>
      <c r="F10" s="12">
        <v>165020</v>
      </c>
      <c r="G10" s="13">
        <v>97000</v>
      </c>
      <c r="H10" s="13">
        <v>32000</v>
      </c>
      <c r="I10" s="13">
        <v>36020</v>
      </c>
      <c r="J10" s="13"/>
      <c r="K10" s="13"/>
      <c r="L10" s="12">
        <f t="shared" si="0"/>
        <v>0</v>
      </c>
      <c r="M10" s="14">
        <f t="shared" si="1"/>
        <v>165020</v>
      </c>
      <c r="O10" s="12">
        <v>3200</v>
      </c>
      <c r="P10" s="13"/>
      <c r="Q10" s="13"/>
      <c r="R10" s="13">
        <v>3200</v>
      </c>
      <c r="S10" s="13"/>
      <c r="T10" s="13"/>
      <c r="U10" s="13"/>
      <c r="V10" s="13"/>
      <c r="W10" s="13"/>
      <c r="X10" s="13"/>
      <c r="Y10" s="12">
        <f t="shared" si="2"/>
        <v>0</v>
      </c>
      <c r="Z10" s="14">
        <f t="shared" si="3"/>
        <v>3200</v>
      </c>
      <c r="AB10" s="14">
        <f t="shared" si="4"/>
        <v>168220</v>
      </c>
      <c r="AC10" s="14">
        <f t="shared" si="5"/>
        <v>168220</v>
      </c>
      <c r="AD10" s="15">
        <f t="shared" si="6"/>
        <v>1</v>
      </c>
    </row>
    <row r="11" spans="1:30" x14ac:dyDescent="0.2">
      <c r="A11" s="5">
        <v>3</v>
      </c>
      <c r="B11" s="16">
        <v>1</v>
      </c>
      <c r="C11" s="83" t="s">
        <v>242</v>
      </c>
      <c r="D11" s="83"/>
      <c r="E11" s="83"/>
      <c r="F11" s="17">
        <v>97000</v>
      </c>
      <c r="G11" s="18">
        <v>97000</v>
      </c>
      <c r="H11" s="18"/>
      <c r="I11" s="18"/>
      <c r="J11" s="18"/>
      <c r="K11" s="18"/>
      <c r="L11" s="17">
        <f t="shared" si="0"/>
        <v>0</v>
      </c>
      <c r="M11" s="19">
        <f t="shared" si="1"/>
        <v>97000</v>
      </c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7">
        <f t="shared" si="2"/>
        <v>0</v>
      </c>
      <c r="Z11" s="19">
        <f t="shared" si="3"/>
        <v>0</v>
      </c>
      <c r="AA11" s="20"/>
      <c r="AB11" s="19">
        <f t="shared" si="4"/>
        <v>97000</v>
      </c>
      <c r="AC11" s="19">
        <f t="shared" si="5"/>
        <v>97000</v>
      </c>
      <c r="AD11" s="15">
        <f t="shared" si="6"/>
        <v>1</v>
      </c>
    </row>
    <row r="12" spans="1:30" x14ac:dyDescent="0.2">
      <c r="A12" s="5">
        <v>4</v>
      </c>
      <c r="B12" s="21"/>
      <c r="C12" s="22" t="s">
        <v>243</v>
      </c>
      <c r="D12" s="101" t="s">
        <v>244</v>
      </c>
      <c r="E12" s="101"/>
      <c r="F12" s="23">
        <v>97000</v>
      </c>
      <c r="G12" s="24">
        <v>97000</v>
      </c>
      <c r="H12" s="24"/>
      <c r="I12" s="24"/>
      <c r="J12" s="24"/>
      <c r="K12" s="24"/>
      <c r="L12" s="23">
        <f t="shared" si="0"/>
        <v>0</v>
      </c>
      <c r="M12" s="23">
        <f t="shared" si="1"/>
        <v>97000</v>
      </c>
      <c r="O12" s="23"/>
      <c r="P12" s="24"/>
      <c r="Q12" s="24"/>
      <c r="R12" s="24"/>
      <c r="S12" s="24"/>
      <c r="T12" s="24"/>
      <c r="U12" s="24"/>
      <c r="V12" s="24"/>
      <c r="W12" s="24"/>
      <c r="X12" s="24"/>
      <c r="Y12" s="23">
        <f t="shared" si="2"/>
        <v>0</v>
      </c>
      <c r="Z12" s="25">
        <f t="shared" si="3"/>
        <v>0</v>
      </c>
      <c r="AA12" s="20"/>
      <c r="AB12" s="25">
        <f t="shared" si="4"/>
        <v>97000</v>
      </c>
      <c r="AC12" s="25">
        <f t="shared" si="5"/>
        <v>97000</v>
      </c>
      <c r="AD12" s="15">
        <f t="shared" si="6"/>
        <v>1</v>
      </c>
    </row>
    <row r="13" spans="1:30" x14ac:dyDescent="0.2">
      <c r="A13" s="5">
        <v>5</v>
      </c>
      <c r="B13" s="16">
        <v>2</v>
      </c>
      <c r="C13" s="83" t="s">
        <v>245</v>
      </c>
      <c r="D13" s="83"/>
      <c r="E13" s="83"/>
      <c r="F13" s="17">
        <v>32000</v>
      </c>
      <c r="G13" s="18"/>
      <c r="H13" s="18">
        <v>32000</v>
      </c>
      <c r="I13" s="18"/>
      <c r="J13" s="18"/>
      <c r="K13" s="18"/>
      <c r="L13" s="17">
        <f t="shared" si="0"/>
        <v>0</v>
      </c>
      <c r="M13" s="19">
        <f t="shared" si="1"/>
        <v>32000</v>
      </c>
      <c r="O13" s="17"/>
      <c r="P13" s="18"/>
      <c r="Q13" s="18"/>
      <c r="R13" s="18"/>
      <c r="S13" s="18"/>
      <c r="T13" s="18"/>
      <c r="U13" s="18"/>
      <c r="V13" s="18"/>
      <c r="W13" s="18"/>
      <c r="X13" s="18"/>
      <c r="Y13" s="17">
        <f t="shared" si="2"/>
        <v>0</v>
      </c>
      <c r="Z13" s="19">
        <f t="shared" si="3"/>
        <v>0</v>
      </c>
      <c r="AA13" s="20"/>
      <c r="AB13" s="19">
        <f t="shared" si="4"/>
        <v>32000</v>
      </c>
      <c r="AC13" s="19">
        <f t="shared" si="5"/>
        <v>32000</v>
      </c>
      <c r="AD13" s="15">
        <f t="shared" si="6"/>
        <v>1</v>
      </c>
    </row>
    <row r="14" spans="1:30" x14ac:dyDescent="0.2">
      <c r="A14" s="5">
        <v>6</v>
      </c>
      <c r="B14" s="21"/>
      <c r="C14" s="22" t="s">
        <v>243</v>
      </c>
      <c r="D14" s="101" t="s">
        <v>244</v>
      </c>
      <c r="E14" s="101"/>
      <c r="F14" s="23">
        <v>32000</v>
      </c>
      <c r="G14" s="24"/>
      <c r="H14" s="24">
        <v>32000</v>
      </c>
      <c r="I14" s="24"/>
      <c r="J14" s="24"/>
      <c r="K14" s="24"/>
      <c r="L14" s="23">
        <f t="shared" si="0"/>
        <v>0</v>
      </c>
      <c r="M14" s="23">
        <f t="shared" si="1"/>
        <v>32000</v>
      </c>
      <c r="O14" s="23"/>
      <c r="P14" s="24"/>
      <c r="Q14" s="24"/>
      <c r="R14" s="24"/>
      <c r="S14" s="24"/>
      <c r="T14" s="24"/>
      <c r="U14" s="24"/>
      <c r="V14" s="24"/>
      <c r="W14" s="24"/>
      <c r="X14" s="24"/>
      <c r="Y14" s="23">
        <f t="shared" si="2"/>
        <v>0</v>
      </c>
      <c r="Z14" s="25">
        <f t="shared" si="3"/>
        <v>0</v>
      </c>
      <c r="AA14" s="20"/>
      <c r="AB14" s="25">
        <f t="shared" si="4"/>
        <v>32000</v>
      </c>
      <c r="AC14" s="25">
        <f t="shared" si="5"/>
        <v>32000</v>
      </c>
      <c r="AD14" s="15">
        <f t="shared" si="6"/>
        <v>1</v>
      </c>
    </row>
    <row r="15" spans="1:30" x14ac:dyDescent="0.2">
      <c r="A15" s="5">
        <v>7</v>
      </c>
      <c r="B15" s="16">
        <v>3</v>
      </c>
      <c r="C15" s="83" t="s">
        <v>246</v>
      </c>
      <c r="D15" s="83"/>
      <c r="E15" s="83"/>
      <c r="F15" s="17">
        <v>12000</v>
      </c>
      <c r="G15" s="18"/>
      <c r="H15" s="18"/>
      <c r="I15" s="18">
        <v>12000</v>
      </c>
      <c r="J15" s="18"/>
      <c r="K15" s="18"/>
      <c r="L15" s="17">
        <f t="shared" si="0"/>
        <v>0</v>
      </c>
      <c r="M15" s="19">
        <f t="shared" si="1"/>
        <v>12000</v>
      </c>
      <c r="O15" s="17"/>
      <c r="P15" s="18"/>
      <c r="Q15" s="18"/>
      <c r="R15" s="18"/>
      <c r="S15" s="18"/>
      <c r="T15" s="18"/>
      <c r="U15" s="18"/>
      <c r="V15" s="18"/>
      <c r="W15" s="18"/>
      <c r="X15" s="18"/>
      <c r="Y15" s="17">
        <f t="shared" si="2"/>
        <v>0</v>
      </c>
      <c r="Z15" s="19">
        <f t="shared" si="3"/>
        <v>0</v>
      </c>
      <c r="AA15" s="20"/>
      <c r="AB15" s="19">
        <f t="shared" si="4"/>
        <v>12000</v>
      </c>
      <c r="AC15" s="19">
        <f t="shared" si="5"/>
        <v>12000</v>
      </c>
      <c r="AD15" s="15">
        <f t="shared" si="6"/>
        <v>1</v>
      </c>
    </row>
    <row r="16" spans="1:30" x14ac:dyDescent="0.2">
      <c r="A16" s="5">
        <v>8</v>
      </c>
      <c r="B16" s="21"/>
      <c r="C16" s="22" t="s">
        <v>243</v>
      </c>
      <c r="D16" s="101" t="s">
        <v>244</v>
      </c>
      <c r="E16" s="101"/>
      <c r="F16" s="23">
        <v>12000</v>
      </c>
      <c r="G16" s="24"/>
      <c r="H16" s="24"/>
      <c r="I16" s="24">
        <v>12000</v>
      </c>
      <c r="J16" s="24"/>
      <c r="K16" s="24"/>
      <c r="L16" s="23">
        <f t="shared" si="0"/>
        <v>0</v>
      </c>
      <c r="M16" s="23">
        <f t="shared" si="1"/>
        <v>12000</v>
      </c>
      <c r="O16" s="23"/>
      <c r="P16" s="24"/>
      <c r="Q16" s="24"/>
      <c r="R16" s="24"/>
      <c r="S16" s="24"/>
      <c r="T16" s="24"/>
      <c r="U16" s="24"/>
      <c r="V16" s="24"/>
      <c r="W16" s="24"/>
      <c r="X16" s="24"/>
      <c r="Y16" s="23">
        <f t="shared" si="2"/>
        <v>0</v>
      </c>
      <c r="Z16" s="25">
        <f t="shared" si="3"/>
        <v>0</v>
      </c>
      <c r="AA16" s="20"/>
      <c r="AB16" s="25">
        <f t="shared" si="4"/>
        <v>12000</v>
      </c>
      <c r="AC16" s="25">
        <f t="shared" si="5"/>
        <v>12000</v>
      </c>
      <c r="AD16" s="15">
        <f t="shared" si="6"/>
        <v>1</v>
      </c>
    </row>
    <row r="17" spans="1:30" x14ac:dyDescent="0.2">
      <c r="A17" s="5">
        <v>9</v>
      </c>
      <c r="B17" s="16">
        <v>4</v>
      </c>
      <c r="C17" s="83" t="s">
        <v>247</v>
      </c>
      <c r="D17" s="83"/>
      <c r="E17" s="83"/>
      <c r="F17" s="17">
        <v>5000</v>
      </c>
      <c r="G17" s="18"/>
      <c r="H17" s="18"/>
      <c r="I17" s="18">
        <v>5000</v>
      </c>
      <c r="J17" s="18"/>
      <c r="K17" s="18"/>
      <c r="L17" s="17">
        <f t="shared" si="0"/>
        <v>0</v>
      </c>
      <c r="M17" s="19">
        <f t="shared" si="1"/>
        <v>5000</v>
      </c>
      <c r="O17" s="17"/>
      <c r="P17" s="18"/>
      <c r="Q17" s="18"/>
      <c r="R17" s="18"/>
      <c r="S17" s="18"/>
      <c r="T17" s="18"/>
      <c r="U17" s="18"/>
      <c r="V17" s="18"/>
      <c r="W17" s="18"/>
      <c r="X17" s="18"/>
      <c r="Y17" s="17">
        <f t="shared" si="2"/>
        <v>0</v>
      </c>
      <c r="Z17" s="19">
        <f t="shared" si="3"/>
        <v>0</v>
      </c>
      <c r="AA17" s="20"/>
      <c r="AB17" s="19">
        <f t="shared" si="4"/>
        <v>5000</v>
      </c>
      <c r="AC17" s="19">
        <f t="shared" si="5"/>
        <v>5000</v>
      </c>
      <c r="AD17" s="15">
        <f t="shared" si="6"/>
        <v>1</v>
      </c>
    </row>
    <row r="18" spans="1:30" x14ac:dyDescent="0.2">
      <c r="A18" s="5">
        <v>10</v>
      </c>
      <c r="B18" s="21"/>
      <c r="C18" s="22" t="s">
        <v>243</v>
      </c>
      <c r="D18" s="101" t="s">
        <v>244</v>
      </c>
      <c r="E18" s="101"/>
      <c r="F18" s="23">
        <v>5000</v>
      </c>
      <c r="G18" s="24"/>
      <c r="H18" s="24"/>
      <c r="I18" s="24">
        <v>5000</v>
      </c>
      <c r="J18" s="24"/>
      <c r="K18" s="24"/>
      <c r="L18" s="23">
        <f t="shared" si="0"/>
        <v>0</v>
      </c>
      <c r="M18" s="23">
        <f t="shared" si="1"/>
        <v>5000</v>
      </c>
      <c r="O18" s="23"/>
      <c r="P18" s="24"/>
      <c r="Q18" s="24"/>
      <c r="R18" s="24"/>
      <c r="S18" s="24"/>
      <c r="T18" s="24"/>
      <c r="U18" s="24"/>
      <c r="V18" s="24"/>
      <c r="W18" s="24"/>
      <c r="X18" s="24"/>
      <c r="Y18" s="23">
        <f t="shared" si="2"/>
        <v>0</v>
      </c>
      <c r="Z18" s="25">
        <f t="shared" si="3"/>
        <v>0</v>
      </c>
      <c r="AA18" s="20"/>
      <c r="AB18" s="25">
        <f t="shared" si="4"/>
        <v>5000</v>
      </c>
      <c r="AC18" s="25">
        <f t="shared" si="5"/>
        <v>5000</v>
      </c>
      <c r="AD18" s="15">
        <f t="shared" si="6"/>
        <v>1</v>
      </c>
    </row>
    <row r="19" spans="1:30" x14ac:dyDescent="0.2">
      <c r="A19" s="5">
        <v>11</v>
      </c>
      <c r="B19" s="16">
        <v>5</v>
      </c>
      <c r="C19" s="83" t="s">
        <v>248</v>
      </c>
      <c r="D19" s="83"/>
      <c r="E19" s="83"/>
      <c r="F19" s="17">
        <v>3100</v>
      </c>
      <c r="G19" s="18"/>
      <c r="H19" s="18"/>
      <c r="I19" s="18">
        <v>3100</v>
      </c>
      <c r="J19" s="18"/>
      <c r="K19" s="18"/>
      <c r="L19" s="17">
        <f t="shared" si="0"/>
        <v>0</v>
      </c>
      <c r="M19" s="19">
        <f t="shared" si="1"/>
        <v>3100</v>
      </c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7">
        <f t="shared" si="2"/>
        <v>0</v>
      </c>
      <c r="Z19" s="19">
        <f t="shared" si="3"/>
        <v>0</v>
      </c>
      <c r="AA19" s="20"/>
      <c r="AB19" s="19">
        <f t="shared" si="4"/>
        <v>3100</v>
      </c>
      <c r="AC19" s="19">
        <f t="shared" si="5"/>
        <v>3100</v>
      </c>
      <c r="AD19" s="15">
        <f t="shared" si="6"/>
        <v>1</v>
      </c>
    </row>
    <row r="20" spans="1:30" x14ac:dyDescent="0.2">
      <c r="A20" s="5">
        <v>12</v>
      </c>
      <c r="B20" s="21"/>
      <c r="C20" s="22" t="s">
        <v>243</v>
      </c>
      <c r="D20" s="101" t="s">
        <v>244</v>
      </c>
      <c r="E20" s="101"/>
      <c r="F20" s="23">
        <v>3100</v>
      </c>
      <c r="G20" s="24"/>
      <c r="H20" s="24"/>
      <c r="I20" s="24">
        <v>3100</v>
      </c>
      <c r="J20" s="24"/>
      <c r="K20" s="24"/>
      <c r="L20" s="23">
        <f t="shared" si="0"/>
        <v>0</v>
      </c>
      <c r="M20" s="23">
        <f t="shared" si="1"/>
        <v>3100</v>
      </c>
      <c r="O20" s="23"/>
      <c r="P20" s="24"/>
      <c r="Q20" s="24"/>
      <c r="R20" s="24"/>
      <c r="S20" s="24"/>
      <c r="T20" s="24"/>
      <c r="U20" s="24"/>
      <c r="V20" s="24"/>
      <c r="W20" s="24"/>
      <c r="X20" s="24"/>
      <c r="Y20" s="23">
        <f t="shared" si="2"/>
        <v>0</v>
      </c>
      <c r="Z20" s="25">
        <f t="shared" si="3"/>
        <v>0</v>
      </c>
      <c r="AA20" s="20"/>
      <c r="AB20" s="25">
        <f t="shared" si="4"/>
        <v>3100</v>
      </c>
      <c r="AC20" s="25">
        <f t="shared" si="5"/>
        <v>3100</v>
      </c>
      <c r="AD20" s="15">
        <f t="shared" si="6"/>
        <v>1</v>
      </c>
    </row>
    <row r="21" spans="1:30" x14ac:dyDescent="0.2">
      <c r="A21" s="5">
        <v>13</v>
      </c>
      <c r="B21" s="16">
        <v>6</v>
      </c>
      <c r="C21" s="83" t="s">
        <v>249</v>
      </c>
      <c r="D21" s="83"/>
      <c r="E21" s="83"/>
      <c r="F21" s="17">
        <v>7800</v>
      </c>
      <c r="G21" s="18"/>
      <c r="H21" s="18"/>
      <c r="I21" s="18">
        <v>7800</v>
      </c>
      <c r="J21" s="18"/>
      <c r="K21" s="18"/>
      <c r="L21" s="17">
        <f t="shared" si="0"/>
        <v>0</v>
      </c>
      <c r="M21" s="19">
        <f t="shared" si="1"/>
        <v>7800</v>
      </c>
      <c r="O21" s="17"/>
      <c r="P21" s="18"/>
      <c r="Q21" s="18"/>
      <c r="R21" s="18"/>
      <c r="S21" s="18"/>
      <c r="T21" s="18"/>
      <c r="U21" s="18"/>
      <c r="V21" s="18"/>
      <c r="W21" s="18"/>
      <c r="X21" s="18"/>
      <c r="Y21" s="17">
        <f t="shared" si="2"/>
        <v>0</v>
      </c>
      <c r="Z21" s="19">
        <f t="shared" si="3"/>
        <v>0</v>
      </c>
      <c r="AA21" s="20"/>
      <c r="AB21" s="19">
        <f t="shared" si="4"/>
        <v>7800</v>
      </c>
      <c r="AC21" s="19">
        <f t="shared" si="5"/>
        <v>7800</v>
      </c>
      <c r="AD21" s="15">
        <f t="shared" si="6"/>
        <v>1</v>
      </c>
    </row>
    <row r="22" spans="1:30" x14ac:dyDescent="0.2">
      <c r="A22" s="5">
        <v>14</v>
      </c>
      <c r="B22" s="21"/>
      <c r="C22" s="22" t="s">
        <v>243</v>
      </c>
      <c r="D22" s="101" t="s">
        <v>244</v>
      </c>
      <c r="E22" s="101"/>
      <c r="F22" s="23">
        <v>7800</v>
      </c>
      <c r="G22" s="24"/>
      <c r="H22" s="24"/>
      <c r="I22" s="24">
        <v>7800</v>
      </c>
      <c r="J22" s="24"/>
      <c r="K22" s="24"/>
      <c r="L22" s="23">
        <f t="shared" si="0"/>
        <v>0</v>
      </c>
      <c r="M22" s="23">
        <f t="shared" si="1"/>
        <v>7800</v>
      </c>
      <c r="O22" s="23"/>
      <c r="P22" s="24"/>
      <c r="Q22" s="24"/>
      <c r="R22" s="24"/>
      <c r="S22" s="24"/>
      <c r="T22" s="24"/>
      <c r="U22" s="24"/>
      <c r="V22" s="24"/>
      <c r="W22" s="24"/>
      <c r="X22" s="24"/>
      <c r="Y22" s="23">
        <f t="shared" si="2"/>
        <v>0</v>
      </c>
      <c r="Z22" s="25">
        <f t="shared" si="3"/>
        <v>0</v>
      </c>
      <c r="AA22" s="20"/>
      <c r="AB22" s="25">
        <f t="shared" si="4"/>
        <v>7800</v>
      </c>
      <c r="AC22" s="25">
        <f t="shared" si="5"/>
        <v>7800</v>
      </c>
      <c r="AD22" s="15">
        <f t="shared" si="6"/>
        <v>1</v>
      </c>
    </row>
    <row r="23" spans="1:30" x14ac:dyDescent="0.2">
      <c r="A23" s="5">
        <v>15</v>
      </c>
      <c r="B23" s="16">
        <v>7</v>
      </c>
      <c r="C23" s="83" t="s">
        <v>250</v>
      </c>
      <c r="D23" s="83"/>
      <c r="E23" s="83"/>
      <c r="F23" s="17">
        <v>6000</v>
      </c>
      <c r="G23" s="18"/>
      <c r="H23" s="18"/>
      <c r="I23" s="18">
        <v>6000</v>
      </c>
      <c r="J23" s="18"/>
      <c r="K23" s="18"/>
      <c r="L23" s="17">
        <f t="shared" si="0"/>
        <v>0</v>
      </c>
      <c r="M23" s="19">
        <f t="shared" si="1"/>
        <v>6000</v>
      </c>
      <c r="O23" s="17"/>
      <c r="P23" s="18"/>
      <c r="Q23" s="18"/>
      <c r="R23" s="18"/>
      <c r="S23" s="18"/>
      <c r="T23" s="18"/>
      <c r="U23" s="18"/>
      <c r="V23" s="18"/>
      <c r="W23" s="18"/>
      <c r="X23" s="18"/>
      <c r="Y23" s="17">
        <f t="shared" si="2"/>
        <v>0</v>
      </c>
      <c r="Z23" s="19">
        <f t="shared" si="3"/>
        <v>0</v>
      </c>
      <c r="AA23" s="20"/>
      <c r="AB23" s="19">
        <f t="shared" si="4"/>
        <v>6000</v>
      </c>
      <c r="AC23" s="19">
        <f t="shared" si="5"/>
        <v>6000</v>
      </c>
      <c r="AD23" s="15">
        <f t="shared" si="6"/>
        <v>1</v>
      </c>
    </row>
    <row r="24" spans="1:30" x14ac:dyDescent="0.2">
      <c r="A24" s="5">
        <v>16</v>
      </c>
      <c r="B24" s="21"/>
      <c r="C24" s="22" t="s">
        <v>243</v>
      </c>
      <c r="D24" s="101" t="s">
        <v>244</v>
      </c>
      <c r="E24" s="101"/>
      <c r="F24" s="23">
        <v>6000</v>
      </c>
      <c r="G24" s="24"/>
      <c r="H24" s="24"/>
      <c r="I24" s="24">
        <v>6000</v>
      </c>
      <c r="J24" s="24"/>
      <c r="K24" s="24"/>
      <c r="L24" s="23">
        <f t="shared" si="0"/>
        <v>0</v>
      </c>
      <c r="M24" s="23">
        <f t="shared" si="1"/>
        <v>6000</v>
      </c>
      <c r="O24" s="23"/>
      <c r="P24" s="24"/>
      <c r="Q24" s="24"/>
      <c r="R24" s="24"/>
      <c r="S24" s="24"/>
      <c r="T24" s="24"/>
      <c r="U24" s="24"/>
      <c r="V24" s="24"/>
      <c r="W24" s="24"/>
      <c r="X24" s="24"/>
      <c r="Y24" s="23">
        <f t="shared" si="2"/>
        <v>0</v>
      </c>
      <c r="Z24" s="25">
        <f t="shared" si="3"/>
        <v>0</v>
      </c>
      <c r="AA24" s="20"/>
      <c r="AB24" s="25">
        <f t="shared" si="4"/>
        <v>6000</v>
      </c>
      <c r="AC24" s="25">
        <f t="shared" si="5"/>
        <v>6000</v>
      </c>
      <c r="AD24" s="15">
        <f t="shared" si="6"/>
        <v>1</v>
      </c>
    </row>
    <row r="25" spans="1:30" x14ac:dyDescent="0.2">
      <c r="A25" s="5">
        <v>17</v>
      </c>
      <c r="B25" s="16">
        <v>8</v>
      </c>
      <c r="C25" s="83" t="s">
        <v>251</v>
      </c>
      <c r="D25" s="83"/>
      <c r="E25" s="83"/>
      <c r="F25" s="17">
        <v>520</v>
      </c>
      <c r="G25" s="18"/>
      <c r="H25" s="18"/>
      <c r="I25" s="18">
        <v>520</v>
      </c>
      <c r="J25" s="18"/>
      <c r="K25" s="18"/>
      <c r="L25" s="17">
        <f t="shared" si="0"/>
        <v>0</v>
      </c>
      <c r="M25" s="19">
        <f t="shared" si="1"/>
        <v>520</v>
      </c>
      <c r="O25" s="17"/>
      <c r="P25" s="18"/>
      <c r="Q25" s="18"/>
      <c r="R25" s="18"/>
      <c r="S25" s="18"/>
      <c r="T25" s="18"/>
      <c r="U25" s="18"/>
      <c r="V25" s="18"/>
      <c r="W25" s="18"/>
      <c r="X25" s="18"/>
      <c r="Y25" s="17">
        <f t="shared" si="2"/>
        <v>0</v>
      </c>
      <c r="Z25" s="19">
        <f t="shared" si="3"/>
        <v>0</v>
      </c>
      <c r="AA25" s="20"/>
      <c r="AB25" s="19">
        <f t="shared" si="4"/>
        <v>520</v>
      </c>
      <c r="AC25" s="19">
        <f t="shared" si="5"/>
        <v>520</v>
      </c>
      <c r="AD25" s="15">
        <f t="shared" si="6"/>
        <v>1</v>
      </c>
    </row>
    <row r="26" spans="1:30" x14ac:dyDescent="0.2">
      <c r="A26" s="5">
        <v>18</v>
      </c>
      <c r="B26" s="21"/>
      <c r="C26" s="22" t="s">
        <v>243</v>
      </c>
      <c r="D26" s="101" t="s">
        <v>244</v>
      </c>
      <c r="E26" s="101"/>
      <c r="F26" s="23">
        <v>520</v>
      </c>
      <c r="G26" s="24"/>
      <c r="H26" s="24"/>
      <c r="I26" s="24">
        <v>520</v>
      </c>
      <c r="J26" s="24"/>
      <c r="K26" s="24"/>
      <c r="L26" s="23">
        <f t="shared" si="0"/>
        <v>0</v>
      </c>
      <c r="M26" s="23">
        <f t="shared" si="1"/>
        <v>520</v>
      </c>
      <c r="O26" s="23"/>
      <c r="P26" s="24"/>
      <c r="Q26" s="24"/>
      <c r="R26" s="24"/>
      <c r="S26" s="24"/>
      <c r="T26" s="24"/>
      <c r="U26" s="24"/>
      <c r="V26" s="24"/>
      <c r="W26" s="24"/>
      <c r="X26" s="24"/>
      <c r="Y26" s="23">
        <f t="shared" si="2"/>
        <v>0</v>
      </c>
      <c r="Z26" s="25">
        <f t="shared" si="3"/>
        <v>0</v>
      </c>
      <c r="AA26" s="20"/>
      <c r="AB26" s="25">
        <f t="shared" si="4"/>
        <v>520</v>
      </c>
      <c r="AC26" s="25">
        <f t="shared" si="5"/>
        <v>520</v>
      </c>
      <c r="AD26" s="15">
        <f t="shared" si="6"/>
        <v>1</v>
      </c>
    </row>
    <row r="27" spans="1:30" x14ac:dyDescent="0.2">
      <c r="A27" s="5">
        <v>19</v>
      </c>
      <c r="B27" s="16">
        <v>9</v>
      </c>
      <c r="C27" s="83" t="s">
        <v>74</v>
      </c>
      <c r="D27" s="83"/>
      <c r="E27" s="83"/>
      <c r="F27" s="17"/>
      <c r="G27" s="18"/>
      <c r="H27" s="18"/>
      <c r="I27" s="18"/>
      <c r="J27" s="18"/>
      <c r="K27" s="18"/>
      <c r="L27" s="17">
        <f t="shared" si="0"/>
        <v>0</v>
      </c>
      <c r="M27" s="19">
        <f t="shared" si="1"/>
        <v>0</v>
      </c>
      <c r="O27" s="17">
        <v>3200</v>
      </c>
      <c r="P27" s="18"/>
      <c r="Q27" s="18"/>
      <c r="R27" s="18">
        <v>3200</v>
      </c>
      <c r="S27" s="18"/>
      <c r="T27" s="18"/>
      <c r="U27" s="18"/>
      <c r="V27" s="18"/>
      <c r="W27" s="18"/>
      <c r="X27" s="18"/>
      <c r="Y27" s="17">
        <f t="shared" si="2"/>
        <v>0</v>
      </c>
      <c r="Z27" s="19">
        <f t="shared" si="3"/>
        <v>3200</v>
      </c>
      <c r="AA27" s="20"/>
      <c r="AB27" s="19">
        <f t="shared" si="4"/>
        <v>3200</v>
      </c>
      <c r="AC27" s="19">
        <f t="shared" si="5"/>
        <v>3200</v>
      </c>
      <c r="AD27" s="15">
        <f t="shared" si="6"/>
        <v>1</v>
      </c>
    </row>
    <row r="28" spans="1:30" x14ac:dyDescent="0.2">
      <c r="A28" s="5">
        <v>20</v>
      </c>
      <c r="B28" s="21"/>
      <c r="C28" s="22" t="s">
        <v>243</v>
      </c>
      <c r="D28" s="101" t="s">
        <v>244</v>
      </c>
      <c r="E28" s="101"/>
      <c r="F28" s="23"/>
      <c r="G28" s="24"/>
      <c r="H28" s="24"/>
      <c r="I28" s="24"/>
      <c r="J28" s="24"/>
      <c r="K28" s="24"/>
      <c r="L28" s="23">
        <f t="shared" si="0"/>
        <v>0</v>
      </c>
      <c r="M28" s="23">
        <f t="shared" si="1"/>
        <v>0</v>
      </c>
      <c r="O28" s="23">
        <v>3200</v>
      </c>
      <c r="P28" s="24"/>
      <c r="Q28" s="24"/>
      <c r="R28" s="24">
        <v>3200</v>
      </c>
      <c r="S28" s="24"/>
      <c r="T28" s="24"/>
      <c r="U28" s="24"/>
      <c r="V28" s="24"/>
      <c r="W28" s="24"/>
      <c r="X28" s="24"/>
      <c r="Y28" s="23">
        <f t="shared" si="2"/>
        <v>0</v>
      </c>
      <c r="Z28" s="25">
        <f t="shared" si="3"/>
        <v>3200</v>
      </c>
      <c r="AA28" s="20"/>
      <c r="AB28" s="25">
        <f t="shared" si="4"/>
        <v>3200</v>
      </c>
      <c r="AC28" s="25">
        <f t="shared" si="5"/>
        <v>3200</v>
      </c>
      <c r="AD28" s="15">
        <f t="shared" si="6"/>
        <v>1</v>
      </c>
    </row>
    <row r="29" spans="1:30" x14ac:dyDescent="0.2">
      <c r="A29" s="5">
        <v>21</v>
      </c>
      <c r="B29" s="16">
        <v>10</v>
      </c>
      <c r="C29" s="83" t="s">
        <v>252</v>
      </c>
      <c r="D29" s="83"/>
      <c r="E29" s="83"/>
      <c r="F29" s="17">
        <v>1600</v>
      </c>
      <c r="G29" s="18"/>
      <c r="H29" s="18"/>
      <c r="I29" s="18">
        <v>1600</v>
      </c>
      <c r="J29" s="18"/>
      <c r="K29" s="18"/>
      <c r="L29" s="17">
        <f t="shared" si="0"/>
        <v>0</v>
      </c>
      <c r="M29" s="19">
        <f t="shared" si="1"/>
        <v>1600</v>
      </c>
      <c r="O29" s="17"/>
      <c r="P29" s="18"/>
      <c r="Q29" s="18"/>
      <c r="R29" s="18"/>
      <c r="S29" s="18"/>
      <c r="T29" s="18"/>
      <c r="U29" s="18"/>
      <c r="V29" s="18"/>
      <c r="W29" s="18"/>
      <c r="X29" s="18"/>
      <c r="Y29" s="17">
        <f t="shared" si="2"/>
        <v>0</v>
      </c>
      <c r="Z29" s="19">
        <f t="shared" si="3"/>
        <v>0</v>
      </c>
      <c r="AA29" s="20"/>
      <c r="AB29" s="19">
        <f t="shared" si="4"/>
        <v>1600</v>
      </c>
      <c r="AC29" s="19">
        <f t="shared" si="5"/>
        <v>1600</v>
      </c>
      <c r="AD29" s="15">
        <f t="shared" si="6"/>
        <v>1</v>
      </c>
    </row>
    <row r="30" spans="1:30" ht="13.5" thickBot="1" x14ac:dyDescent="0.25">
      <c r="A30" s="5">
        <v>22</v>
      </c>
      <c r="B30" s="21"/>
      <c r="C30" s="22" t="s">
        <v>253</v>
      </c>
      <c r="D30" s="101" t="s">
        <v>254</v>
      </c>
      <c r="E30" s="101"/>
      <c r="F30" s="23">
        <v>1600</v>
      </c>
      <c r="G30" s="24"/>
      <c r="H30" s="24"/>
      <c r="I30" s="24">
        <v>1600</v>
      </c>
      <c r="J30" s="24"/>
      <c r="K30" s="24"/>
      <c r="L30" s="23">
        <f t="shared" si="0"/>
        <v>0</v>
      </c>
      <c r="M30" s="23">
        <f t="shared" si="1"/>
        <v>1600</v>
      </c>
      <c r="O30" s="23"/>
      <c r="P30" s="24"/>
      <c r="Q30" s="24"/>
      <c r="R30" s="24"/>
      <c r="S30" s="24"/>
      <c r="T30" s="24"/>
      <c r="U30" s="24"/>
      <c r="V30" s="24"/>
      <c r="W30" s="24"/>
      <c r="X30" s="24"/>
      <c r="Y30" s="23">
        <f t="shared" si="2"/>
        <v>0</v>
      </c>
      <c r="Z30" s="25">
        <f t="shared" si="3"/>
        <v>0</v>
      </c>
      <c r="AA30" s="20"/>
      <c r="AB30" s="25">
        <f t="shared" si="4"/>
        <v>1600</v>
      </c>
      <c r="AC30" s="25">
        <f t="shared" si="5"/>
        <v>1600</v>
      </c>
      <c r="AD30" s="15">
        <f t="shared" si="6"/>
        <v>1</v>
      </c>
    </row>
    <row r="31" spans="1:30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2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2"/>
      <c r="AB31" s="33"/>
      <c r="AC31" s="33"/>
      <c r="AD31" s="33"/>
    </row>
  </sheetData>
  <mergeCells count="56">
    <mergeCell ref="A4:AC4"/>
    <mergeCell ref="AD4:AD8"/>
    <mergeCell ref="A5:E5"/>
    <mergeCell ref="F5:F8"/>
    <mergeCell ref="G5:K5"/>
    <mergeCell ref="L5:L8"/>
    <mergeCell ref="M5:M8"/>
    <mergeCell ref="O5:O8"/>
    <mergeCell ref="P5:X5"/>
    <mergeCell ref="Y5:Y8"/>
    <mergeCell ref="AC5:AC8"/>
    <mergeCell ref="A6:A8"/>
    <mergeCell ref="B6:B8"/>
    <mergeCell ref="C6:C8"/>
    <mergeCell ref="D6:D8"/>
    <mergeCell ref="E6:E8"/>
    <mergeCell ref="G6:K6"/>
    <mergeCell ref="P6:X6"/>
    <mergeCell ref="J7:J8"/>
    <mergeCell ref="K7:K8"/>
    <mergeCell ref="P7:P8"/>
    <mergeCell ref="Z5:Z8"/>
    <mergeCell ref="AB5:AB8"/>
    <mergeCell ref="D18:E18"/>
    <mergeCell ref="W7:W8"/>
    <mergeCell ref="X7:X8"/>
    <mergeCell ref="C9:E9"/>
    <mergeCell ref="C10:E10"/>
    <mergeCell ref="C11:E11"/>
    <mergeCell ref="D12:E12"/>
    <mergeCell ref="Q7:Q8"/>
    <mergeCell ref="R7:R8"/>
    <mergeCell ref="S7:S8"/>
    <mergeCell ref="T7:T8"/>
    <mergeCell ref="U7:U8"/>
    <mergeCell ref="V7:V8"/>
    <mergeCell ref="G7:G8"/>
    <mergeCell ref="H7:H8"/>
    <mergeCell ref="I7:I8"/>
    <mergeCell ref="C13:E13"/>
    <mergeCell ref="D14:E14"/>
    <mergeCell ref="C15:E15"/>
    <mergeCell ref="D16:E16"/>
    <mergeCell ref="C17:E17"/>
    <mergeCell ref="D30:E30"/>
    <mergeCell ref="C19:E19"/>
    <mergeCell ref="D20:E20"/>
    <mergeCell ref="C21:E21"/>
    <mergeCell ref="D22:E22"/>
    <mergeCell ref="C23:E23"/>
    <mergeCell ref="D24:E24"/>
    <mergeCell ref="C25:E25"/>
    <mergeCell ref="D26:E26"/>
    <mergeCell ref="C27:E27"/>
    <mergeCell ref="D28:E28"/>
    <mergeCell ref="C29:E29"/>
  </mergeCells>
  <printOptions gridLines="1" gridLinesSet="0"/>
  <pageMargins left="0.25" right="0.25" top="0.75" bottom="0.75" header="0.3" footer="0.3"/>
  <pageSetup paperSize="9"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20"/>
  <sheetViews>
    <sheetView zoomScale="88" zoomScaleNormal="88" workbookViewId="0"/>
  </sheetViews>
  <sheetFormatPr defaultRowHeight="12.75" x14ac:dyDescent="0.2"/>
  <cols>
    <col min="1" max="1" width="3" customWidth="1"/>
    <col min="2" max="2" width="49.5703125" customWidth="1"/>
    <col min="3" max="11" width="10.140625" customWidth="1"/>
  </cols>
  <sheetData>
    <row r="1" spans="1:12" collapsed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2">
      <c r="A2" s="102" t="s">
        <v>255</v>
      </c>
      <c r="B2" s="103"/>
      <c r="C2" s="104" t="s">
        <v>256</v>
      </c>
      <c r="D2" s="104"/>
      <c r="E2" s="104"/>
      <c r="F2" s="104"/>
      <c r="G2" s="104" t="s">
        <v>257</v>
      </c>
      <c r="H2" s="104"/>
      <c r="I2" s="104"/>
      <c r="J2" s="104"/>
      <c r="K2" s="104" t="s">
        <v>258</v>
      </c>
      <c r="L2" s="2"/>
    </row>
    <row r="3" spans="1:12" ht="36" x14ac:dyDescent="0.2">
      <c r="A3" s="102"/>
      <c r="B3" s="103"/>
      <c r="C3" s="34" t="s">
        <v>259</v>
      </c>
      <c r="D3" s="35" t="s">
        <v>260</v>
      </c>
      <c r="E3" s="35" t="s">
        <v>261</v>
      </c>
      <c r="F3" s="105" t="s">
        <v>262</v>
      </c>
      <c r="G3" s="34" t="s">
        <v>259</v>
      </c>
      <c r="H3" s="35" t="s">
        <v>260</v>
      </c>
      <c r="I3" s="35" t="s">
        <v>261</v>
      </c>
      <c r="J3" s="104" t="s">
        <v>262</v>
      </c>
      <c r="K3" s="104"/>
      <c r="L3" s="2"/>
    </row>
    <row r="4" spans="1:12" ht="24" x14ac:dyDescent="0.2">
      <c r="A4" s="102"/>
      <c r="B4" s="103"/>
      <c r="C4" s="34" t="s">
        <v>1</v>
      </c>
      <c r="D4" s="35" t="s">
        <v>2</v>
      </c>
      <c r="E4" s="35" t="s">
        <v>263</v>
      </c>
      <c r="F4" s="105"/>
      <c r="G4" s="34" t="s">
        <v>1</v>
      </c>
      <c r="H4" s="35" t="s">
        <v>2</v>
      </c>
      <c r="I4" s="35" t="s">
        <v>263</v>
      </c>
      <c r="J4" s="104"/>
      <c r="K4" s="104"/>
      <c r="L4" s="2"/>
    </row>
    <row r="5" spans="1:12" x14ac:dyDescent="0.2">
      <c r="A5" s="37" t="s">
        <v>264</v>
      </c>
      <c r="B5" s="38" t="s">
        <v>265</v>
      </c>
      <c r="C5" s="39">
        <v>1752756</v>
      </c>
      <c r="D5" s="40">
        <v>5024173</v>
      </c>
      <c r="E5" s="40">
        <v>400909</v>
      </c>
      <c r="F5" s="40">
        <f t="shared" ref="F5:F18" si="0">SUM(C5:E5)</f>
        <v>7177838</v>
      </c>
      <c r="G5" s="40">
        <v>1903107</v>
      </c>
      <c r="H5" s="40">
        <v>124964</v>
      </c>
      <c r="I5" s="40">
        <v>480126</v>
      </c>
      <c r="J5" s="40">
        <f t="shared" ref="J5:J18" si="1">SUM(G5:I5)</f>
        <v>2508197</v>
      </c>
      <c r="K5" s="41">
        <f t="shared" ref="K5:K19" si="2">IF(F5&lt;&gt;0,J5/F5*100,"")</f>
        <v>34.943627872348195</v>
      </c>
      <c r="L5" s="2"/>
    </row>
    <row r="6" spans="1:12" x14ac:dyDescent="0.2">
      <c r="A6" s="42">
        <f t="shared" ref="A6:A19" si="3">A5+1</f>
        <v>2</v>
      </c>
      <c r="B6" s="43" t="s">
        <v>266</v>
      </c>
      <c r="C6" s="44">
        <f>SUM(C7:C18)</f>
        <v>1465578</v>
      </c>
      <c r="D6" s="44">
        <f>SUM(D7:D18)</f>
        <v>5548396</v>
      </c>
      <c r="E6" s="44">
        <f>SUM(E7:E18)</f>
        <v>163864</v>
      </c>
      <c r="F6" s="44">
        <f t="shared" si="0"/>
        <v>7177838</v>
      </c>
      <c r="G6" s="44">
        <f>SUM(G7:G18)</f>
        <v>1519849</v>
      </c>
      <c r="H6" s="44">
        <f>SUM(H7:H18)</f>
        <v>824484</v>
      </c>
      <c r="I6" s="44">
        <f>SUM(I7:I18)</f>
        <v>163864</v>
      </c>
      <c r="J6" s="45">
        <f t="shared" si="1"/>
        <v>2508197</v>
      </c>
      <c r="K6" s="46">
        <f t="shared" si="2"/>
        <v>34.943627872348195</v>
      </c>
      <c r="L6" s="2"/>
    </row>
    <row r="7" spans="1:12" x14ac:dyDescent="0.2">
      <c r="A7" s="47">
        <f t="shared" si="3"/>
        <v>3</v>
      </c>
      <c r="B7" s="48" t="s">
        <v>267</v>
      </c>
      <c r="C7" s="49">
        <v>44395</v>
      </c>
      <c r="D7" s="49"/>
      <c r="E7" s="49"/>
      <c r="F7" s="50">
        <f t="shared" si="0"/>
        <v>44395</v>
      </c>
      <c r="G7" s="51">
        <v>39300</v>
      </c>
      <c r="H7" s="51"/>
      <c r="I7" s="52"/>
      <c r="J7" s="50">
        <f t="shared" si="1"/>
        <v>39300</v>
      </c>
      <c r="K7" s="46">
        <f t="shared" si="2"/>
        <v>88.523482374141224</v>
      </c>
      <c r="L7" s="2"/>
    </row>
    <row r="8" spans="1:12" x14ac:dyDescent="0.2">
      <c r="A8" s="47">
        <f t="shared" si="3"/>
        <v>4</v>
      </c>
      <c r="B8" s="48" t="s">
        <v>268</v>
      </c>
      <c r="C8" s="49">
        <v>6100</v>
      </c>
      <c r="D8" s="49"/>
      <c r="E8" s="49"/>
      <c r="F8" s="50">
        <f t="shared" si="0"/>
        <v>6100</v>
      </c>
      <c r="G8" s="51">
        <v>6000</v>
      </c>
      <c r="H8" s="51"/>
      <c r="I8" s="52"/>
      <c r="J8" s="50">
        <f t="shared" si="1"/>
        <v>6000</v>
      </c>
      <c r="K8" s="46">
        <f t="shared" si="2"/>
        <v>98.360655737704917</v>
      </c>
      <c r="L8" s="2"/>
    </row>
    <row r="9" spans="1:12" x14ac:dyDescent="0.2">
      <c r="A9" s="47">
        <f t="shared" si="3"/>
        <v>5</v>
      </c>
      <c r="B9" s="48" t="s">
        <v>269</v>
      </c>
      <c r="C9" s="49">
        <v>21290</v>
      </c>
      <c r="D9" s="49">
        <v>2800</v>
      </c>
      <c r="E9" s="49"/>
      <c r="F9" s="50">
        <f t="shared" si="0"/>
        <v>24090</v>
      </c>
      <c r="G9" s="51">
        <v>24000</v>
      </c>
      <c r="H9" s="51"/>
      <c r="I9" s="52"/>
      <c r="J9" s="50">
        <f t="shared" si="1"/>
        <v>24000</v>
      </c>
      <c r="K9" s="46">
        <f t="shared" si="2"/>
        <v>99.62640099626401</v>
      </c>
      <c r="L9" s="2"/>
    </row>
    <row r="10" spans="1:12" x14ac:dyDescent="0.2">
      <c r="A10" s="47">
        <f t="shared" si="3"/>
        <v>6</v>
      </c>
      <c r="B10" s="48" t="s">
        <v>270</v>
      </c>
      <c r="C10" s="49">
        <v>80578</v>
      </c>
      <c r="D10" s="49">
        <v>45452</v>
      </c>
      <c r="E10" s="49">
        <v>163864</v>
      </c>
      <c r="F10" s="50">
        <f t="shared" si="0"/>
        <v>289894</v>
      </c>
      <c r="G10" s="51">
        <v>83468</v>
      </c>
      <c r="H10" s="51">
        <v>151987</v>
      </c>
      <c r="I10" s="52">
        <v>163864</v>
      </c>
      <c r="J10" s="50">
        <f t="shared" si="1"/>
        <v>399319</v>
      </c>
      <c r="K10" s="46">
        <f t="shared" si="2"/>
        <v>137.74655563757787</v>
      </c>
      <c r="L10" s="2"/>
    </row>
    <row r="11" spans="1:12" x14ac:dyDescent="0.2">
      <c r="A11" s="47">
        <f t="shared" si="3"/>
        <v>7</v>
      </c>
      <c r="B11" s="48" t="s">
        <v>271</v>
      </c>
      <c r="C11" s="49">
        <v>62123</v>
      </c>
      <c r="D11" s="49"/>
      <c r="E11" s="49"/>
      <c r="F11" s="50">
        <f t="shared" si="0"/>
        <v>62123</v>
      </c>
      <c r="G11" s="51">
        <v>31000</v>
      </c>
      <c r="H11" s="51">
        <v>36513</v>
      </c>
      <c r="I11" s="52"/>
      <c r="J11" s="50">
        <f t="shared" si="1"/>
        <v>67513</v>
      </c>
      <c r="K11" s="46">
        <f t="shared" si="2"/>
        <v>108.67633565668112</v>
      </c>
      <c r="L11" s="2"/>
    </row>
    <row r="12" spans="1:12" x14ac:dyDescent="0.2">
      <c r="A12" s="47">
        <f t="shared" si="3"/>
        <v>8</v>
      </c>
      <c r="B12" s="48" t="s">
        <v>272</v>
      </c>
      <c r="C12" s="49">
        <v>67800</v>
      </c>
      <c r="D12" s="49">
        <v>3298298</v>
      </c>
      <c r="E12" s="49"/>
      <c r="F12" s="50">
        <f t="shared" si="0"/>
        <v>3366098</v>
      </c>
      <c r="G12" s="51">
        <v>71000</v>
      </c>
      <c r="H12" s="51">
        <v>259590</v>
      </c>
      <c r="I12" s="52"/>
      <c r="J12" s="50">
        <f t="shared" si="1"/>
        <v>330590</v>
      </c>
      <c r="K12" s="46">
        <f t="shared" si="2"/>
        <v>9.8211638520328286</v>
      </c>
      <c r="L12" s="2"/>
    </row>
    <row r="13" spans="1:12" x14ac:dyDescent="0.2">
      <c r="A13" s="47">
        <f t="shared" si="3"/>
        <v>9</v>
      </c>
      <c r="B13" s="48" t="s">
        <v>273</v>
      </c>
      <c r="C13" s="49">
        <v>55920</v>
      </c>
      <c r="D13" s="49">
        <v>770861</v>
      </c>
      <c r="E13" s="49"/>
      <c r="F13" s="50">
        <f t="shared" si="0"/>
        <v>826781</v>
      </c>
      <c r="G13" s="51">
        <v>48200</v>
      </c>
      <c r="H13" s="51">
        <v>178894</v>
      </c>
      <c r="I13" s="52"/>
      <c r="J13" s="50">
        <f t="shared" si="1"/>
        <v>227094</v>
      </c>
      <c r="K13" s="46">
        <f t="shared" si="2"/>
        <v>27.467249489284345</v>
      </c>
      <c r="L13" s="2"/>
    </row>
    <row r="14" spans="1:12" x14ac:dyDescent="0.2">
      <c r="A14" s="47">
        <f t="shared" si="3"/>
        <v>10</v>
      </c>
      <c r="B14" s="48" t="s">
        <v>274</v>
      </c>
      <c r="C14" s="49">
        <v>760495</v>
      </c>
      <c r="D14" s="49">
        <v>148561</v>
      </c>
      <c r="E14" s="49"/>
      <c r="F14" s="50">
        <f t="shared" si="0"/>
        <v>909056</v>
      </c>
      <c r="G14" s="51">
        <v>838083</v>
      </c>
      <c r="H14" s="51">
        <v>19000</v>
      </c>
      <c r="I14" s="52"/>
      <c r="J14" s="50">
        <f t="shared" si="1"/>
        <v>857083</v>
      </c>
      <c r="K14" s="46">
        <f t="shared" si="2"/>
        <v>94.282750457617567</v>
      </c>
      <c r="L14" s="2"/>
    </row>
    <row r="15" spans="1:12" x14ac:dyDescent="0.2">
      <c r="A15" s="47">
        <f t="shared" si="3"/>
        <v>11</v>
      </c>
      <c r="B15" s="48" t="s">
        <v>275</v>
      </c>
      <c r="C15" s="49">
        <v>23200</v>
      </c>
      <c r="D15" s="49">
        <v>4000</v>
      </c>
      <c r="E15" s="49"/>
      <c r="F15" s="50">
        <f t="shared" si="0"/>
        <v>27200</v>
      </c>
      <c r="G15" s="51">
        <v>25000</v>
      </c>
      <c r="H15" s="51"/>
      <c r="I15" s="52"/>
      <c r="J15" s="50">
        <f t="shared" si="1"/>
        <v>25000</v>
      </c>
      <c r="K15" s="46">
        <f t="shared" si="2"/>
        <v>91.911764705882348</v>
      </c>
      <c r="L15" s="2"/>
    </row>
    <row r="16" spans="1:12" x14ac:dyDescent="0.2">
      <c r="A16" s="47">
        <f t="shared" si="3"/>
        <v>12</v>
      </c>
      <c r="B16" s="48" t="s">
        <v>276</v>
      </c>
      <c r="C16" s="49">
        <v>34200</v>
      </c>
      <c r="D16" s="49">
        <v>1275224</v>
      </c>
      <c r="E16" s="49"/>
      <c r="F16" s="50">
        <f t="shared" si="0"/>
        <v>1309424</v>
      </c>
      <c r="G16" s="51">
        <v>40778</v>
      </c>
      <c r="H16" s="51">
        <v>157900</v>
      </c>
      <c r="I16" s="52"/>
      <c r="J16" s="50">
        <f t="shared" si="1"/>
        <v>198678</v>
      </c>
      <c r="K16" s="46">
        <f t="shared" si="2"/>
        <v>15.172930998668116</v>
      </c>
      <c r="L16" s="2"/>
    </row>
    <row r="17" spans="1:12" x14ac:dyDescent="0.2">
      <c r="A17" s="47">
        <f t="shared" si="3"/>
        <v>13</v>
      </c>
      <c r="B17" s="48" t="s">
        <v>277</v>
      </c>
      <c r="C17" s="49">
        <v>142177</v>
      </c>
      <c r="D17" s="49"/>
      <c r="E17" s="49"/>
      <c r="F17" s="50">
        <f t="shared" si="0"/>
        <v>142177</v>
      </c>
      <c r="G17" s="51">
        <v>148000</v>
      </c>
      <c r="H17" s="51">
        <v>17400</v>
      </c>
      <c r="I17" s="52"/>
      <c r="J17" s="50">
        <f t="shared" si="1"/>
        <v>165400</v>
      </c>
      <c r="K17" s="46">
        <f t="shared" si="2"/>
        <v>116.33386553380645</v>
      </c>
      <c r="L17" s="2"/>
    </row>
    <row r="18" spans="1:12" x14ac:dyDescent="0.2">
      <c r="A18" s="47">
        <f t="shared" si="3"/>
        <v>14</v>
      </c>
      <c r="B18" s="48" t="s">
        <v>278</v>
      </c>
      <c r="C18" s="49">
        <v>167300</v>
      </c>
      <c r="D18" s="49">
        <v>3200</v>
      </c>
      <c r="E18" s="49"/>
      <c r="F18" s="50">
        <f t="shared" si="0"/>
        <v>170500</v>
      </c>
      <c r="G18" s="51">
        <v>165020</v>
      </c>
      <c r="H18" s="51">
        <v>3200</v>
      </c>
      <c r="I18" s="52"/>
      <c r="J18" s="50">
        <f t="shared" si="1"/>
        <v>168220</v>
      </c>
      <c r="K18" s="46">
        <f t="shared" si="2"/>
        <v>98.662756598240463</v>
      </c>
      <c r="L18" s="2"/>
    </row>
    <row r="19" spans="1:12" x14ac:dyDescent="0.2">
      <c r="A19" s="53">
        <f t="shared" si="3"/>
        <v>15</v>
      </c>
      <c r="B19" s="54" t="s">
        <v>279</v>
      </c>
      <c r="C19" s="55">
        <f t="shared" ref="C19:J19" si="4">C5-C6</f>
        <v>287178</v>
      </c>
      <c r="D19" s="56">
        <f t="shared" si="4"/>
        <v>-524223</v>
      </c>
      <c r="E19" s="56">
        <f t="shared" si="4"/>
        <v>237045</v>
      </c>
      <c r="F19" s="56">
        <f t="shared" si="4"/>
        <v>0</v>
      </c>
      <c r="G19" s="56">
        <f t="shared" si="4"/>
        <v>383258</v>
      </c>
      <c r="H19" s="56">
        <f t="shared" si="4"/>
        <v>-699520</v>
      </c>
      <c r="I19" s="56">
        <f t="shared" si="4"/>
        <v>316262</v>
      </c>
      <c r="J19" s="56">
        <f t="shared" si="4"/>
        <v>0</v>
      </c>
      <c r="K19" s="57" t="str">
        <f t="shared" si="2"/>
        <v/>
      </c>
      <c r="L19" s="2"/>
    </row>
    <row r="20" spans="1:1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mergeCells count="6">
    <mergeCell ref="A2:B4"/>
    <mergeCell ref="C2:F2"/>
    <mergeCell ref="G2:J2"/>
    <mergeCell ref="K2:K4"/>
    <mergeCell ref="F3:F4"/>
    <mergeCell ref="J3:J4"/>
  </mergeCells>
  <printOptions gridLines="1" gridLinesSet="0"/>
  <pageMargins left="0.25" right="0.25" top="0.75" bottom="0.75" header="0.3" footer="0.3"/>
  <pageSetup paperSize="9" fitToWidth="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3"/>
  <sheetViews>
    <sheetView zoomScale="88" zoomScaleNormal="88" workbookViewId="0"/>
  </sheetViews>
  <sheetFormatPr defaultRowHeight="12.75" x14ac:dyDescent="0.2"/>
  <cols>
    <col min="1" max="1" width="1.7109375" customWidth="1"/>
    <col min="2" max="3" width="3.140625" customWidth="1"/>
    <col min="5" max="5" width="3.140625" customWidth="1"/>
    <col min="6" max="6" width="60.7109375" customWidth="1"/>
    <col min="7" max="12" width="9.7109375" customWidth="1"/>
  </cols>
  <sheetData>
    <row r="1" spans="1:13" collapsed="1" x14ac:dyDescent="0.2">
      <c r="A1" t="s">
        <v>298</v>
      </c>
    </row>
    <row r="2" spans="1:13" ht="15.75" x14ac:dyDescent="0.25">
      <c r="B2" s="1" t="s">
        <v>20</v>
      </c>
    </row>
    <row r="3" spans="1:13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x14ac:dyDescent="0.2">
      <c r="A4" s="2"/>
      <c r="B4" s="59"/>
      <c r="C4" s="60"/>
      <c r="D4" s="60"/>
      <c r="E4" s="60"/>
      <c r="F4" s="60"/>
      <c r="G4" s="112" t="s">
        <v>280</v>
      </c>
      <c r="H4" s="113"/>
      <c r="I4" s="112" t="s">
        <v>281</v>
      </c>
      <c r="J4" s="113"/>
      <c r="K4" s="112" t="s">
        <v>282</v>
      </c>
      <c r="L4" s="112"/>
      <c r="M4" s="2"/>
    </row>
    <row r="5" spans="1:13" x14ac:dyDescent="0.2">
      <c r="A5" s="2"/>
      <c r="B5" s="58"/>
      <c r="C5" s="61"/>
      <c r="D5" s="61"/>
      <c r="E5" s="61"/>
      <c r="F5" s="61"/>
      <c r="G5" s="114" t="s">
        <v>1</v>
      </c>
      <c r="H5" s="116" t="s">
        <v>2</v>
      </c>
      <c r="I5" s="114" t="s">
        <v>1</v>
      </c>
      <c r="J5" s="116" t="s">
        <v>2</v>
      </c>
      <c r="K5" s="114" t="s">
        <v>1</v>
      </c>
      <c r="L5" s="118" t="s">
        <v>2</v>
      </c>
      <c r="M5" s="2"/>
    </row>
    <row r="6" spans="1:13" x14ac:dyDescent="0.2">
      <c r="A6" s="2"/>
      <c r="B6" s="58"/>
      <c r="C6" s="61"/>
      <c r="D6" s="61"/>
      <c r="E6" s="61"/>
      <c r="F6" s="61"/>
      <c r="G6" s="115"/>
      <c r="H6" s="117"/>
      <c r="I6" s="115"/>
      <c r="J6" s="117"/>
      <c r="K6" s="115"/>
      <c r="L6" s="119"/>
      <c r="M6" s="2"/>
    </row>
    <row r="7" spans="1:13" x14ac:dyDescent="0.2">
      <c r="A7" s="2"/>
      <c r="B7" s="63">
        <v>1</v>
      </c>
      <c r="C7" s="64">
        <v>1</v>
      </c>
      <c r="D7" s="110" t="s">
        <v>283</v>
      </c>
      <c r="E7" s="110"/>
      <c r="F7" s="111"/>
      <c r="G7" s="65">
        <v>39300</v>
      </c>
      <c r="H7" s="66"/>
      <c r="I7" s="65">
        <v>33000</v>
      </c>
      <c r="J7" s="66"/>
      <c r="K7" s="65">
        <v>32000</v>
      </c>
      <c r="L7" s="67"/>
      <c r="M7" s="2"/>
    </row>
    <row r="8" spans="1:13" x14ac:dyDescent="0.2">
      <c r="A8" s="2"/>
      <c r="B8" s="63">
        <v>2</v>
      </c>
      <c r="C8" s="62">
        <v>1</v>
      </c>
      <c r="D8" s="108" t="s">
        <v>28</v>
      </c>
      <c r="E8" s="108"/>
      <c r="F8" s="109"/>
      <c r="G8" s="69">
        <v>5000</v>
      </c>
      <c r="H8" s="43"/>
      <c r="I8" s="69">
        <v>4700</v>
      </c>
      <c r="J8" s="43"/>
      <c r="K8" s="69">
        <v>4200</v>
      </c>
      <c r="L8" s="70"/>
      <c r="M8" s="2"/>
    </row>
    <row r="9" spans="1:13" x14ac:dyDescent="0.2">
      <c r="A9" s="2"/>
      <c r="B9" s="63">
        <v>3</v>
      </c>
      <c r="C9" s="68">
        <v>1</v>
      </c>
      <c r="D9" s="106" t="s">
        <v>29</v>
      </c>
      <c r="E9" s="106"/>
      <c r="F9" s="107"/>
      <c r="G9" s="71">
        <v>2000</v>
      </c>
      <c r="H9" s="72"/>
      <c r="I9" s="71">
        <v>1800</v>
      </c>
      <c r="J9" s="72"/>
      <c r="K9" s="71">
        <v>1800</v>
      </c>
      <c r="L9" s="73"/>
      <c r="M9" s="2"/>
    </row>
    <row r="10" spans="1:13" x14ac:dyDescent="0.2">
      <c r="A10" s="2"/>
      <c r="B10" s="63">
        <v>4</v>
      </c>
      <c r="C10" s="68">
        <v>2</v>
      </c>
      <c r="D10" s="106" t="s">
        <v>30</v>
      </c>
      <c r="E10" s="106"/>
      <c r="F10" s="107"/>
      <c r="G10" s="71">
        <v>500</v>
      </c>
      <c r="H10" s="72"/>
      <c r="I10" s="71">
        <v>900</v>
      </c>
      <c r="J10" s="72"/>
      <c r="K10" s="71">
        <v>900</v>
      </c>
      <c r="L10" s="73"/>
      <c r="M10" s="2"/>
    </row>
    <row r="11" spans="1:13" x14ac:dyDescent="0.2">
      <c r="A11" s="2"/>
      <c r="B11" s="63">
        <v>5</v>
      </c>
      <c r="C11" s="68">
        <v>3</v>
      </c>
      <c r="D11" s="106" t="s">
        <v>31</v>
      </c>
      <c r="E11" s="106"/>
      <c r="F11" s="107"/>
      <c r="G11" s="71">
        <v>2500</v>
      </c>
      <c r="H11" s="72"/>
      <c r="I11" s="71">
        <v>2000</v>
      </c>
      <c r="J11" s="72"/>
      <c r="K11" s="71">
        <v>1500</v>
      </c>
      <c r="L11" s="73"/>
      <c r="M11" s="2"/>
    </row>
    <row r="12" spans="1:13" x14ac:dyDescent="0.2">
      <c r="A12" s="2"/>
      <c r="B12" s="63">
        <v>6</v>
      </c>
      <c r="C12" s="62">
        <v>2</v>
      </c>
      <c r="D12" s="108" t="s">
        <v>32</v>
      </c>
      <c r="E12" s="108"/>
      <c r="F12" s="109"/>
      <c r="G12" s="69">
        <v>27000</v>
      </c>
      <c r="H12" s="43"/>
      <c r="I12" s="69">
        <v>22000</v>
      </c>
      <c r="J12" s="43"/>
      <c r="K12" s="69">
        <v>21500</v>
      </c>
      <c r="L12" s="70"/>
      <c r="M12" s="2"/>
    </row>
    <row r="13" spans="1:13" x14ac:dyDescent="0.2">
      <c r="A13" s="2"/>
      <c r="B13" s="63">
        <v>7</v>
      </c>
      <c r="C13" s="68">
        <v>1</v>
      </c>
      <c r="D13" s="106" t="s">
        <v>33</v>
      </c>
      <c r="E13" s="106"/>
      <c r="F13" s="107"/>
      <c r="G13" s="71">
        <v>20000</v>
      </c>
      <c r="H13" s="72"/>
      <c r="I13" s="71">
        <v>19500</v>
      </c>
      <c r="J13" s="72"/>
      <c r="K13" s="71">
        <v>19500</v>
      </c>
      <c r="L13" s="73"/>
      <c r="M13" s="2"/>
    </row>
    <row r="14" spans="1:13" x14ac:dyDescent="0.2">
      <c r="A14" s="2"/>
      <c r="B14" s="63">
        <v>8</v>
      </c>
      <c r="C14" s="68">
        <v>2</v>
      </c>
      <c r="D14" s="106" t="s">
        <v>34</v>
      </c>
      <c r="E14" s="106"/>
      <c r="F14" s="107"/>
      <c r="G14" s="71">
        <v>6000</v>
      </c>
      <c r="H14" s="72"/>
      <c r="I14" s="71">
        <v>2000</v>
      </c>
      <c r="J14" s="72"/>
      <c r="K14" s="71">
        <v>1500</v>
      </c>
      <c r="L14" s="73"/>
      <c r="M14" s="2"/>
    </row>
    <row r="15" spans="1:13" x14ac:dyDescent="0.2">
      <c r="A15" s="2"/>
      <c r="B15" s="63">
        <v>9</v>
      </c>
      <c r="C15" s="68">
        <v>3</v>
      </c>
      <c r="D15" s="106" t="s">
        <v>35</v>
      </c>
      <c r="E15" s="106"/>
      <c r="F15" s="107"/>
      <c r="G15" s="71">
        <v>1000</v>
      </c>
      <c r="H15" s="72"/>
      <c r="I15" s="71">
        <v>500</v>
      </c>
      <c r="J15" s="72"/>
      <c r="K15" s="71">
        <v>500</v>
      </c>
      <c r="L15" s="73"/>
      <c r="M15" s="2"/>
    </row>
    <row r="16" spans="1:13" x14ac:dyDescent="0.2">
      <c r="A16" s="2"/>
      <c r="B16" s="63">
        <v>10</v>
      </c>
      <c r="C16" s="62">
        <v>3</v>
      </c>
      <c r="D16" s="108" t="s">
        <v>36</v>
      </c>
      <c r="E16" s="108"/>
      <c r="F16" s="109"/>
      <c r="G16" s="69"/>
      <c r="H16" s="43"/>
      <c r="I16" s="69">
        <v>300</v>
      </c>
      <c r="J16" s="43"/>
      <c r="K16" s="69">
        <v>300</v>
      </c>
      <c r="L16" s="70"/>
      <c r="M16" s="2"/>
    </row>
    <row r="17" spans="1:13" x14ac:dyDescent="0.2">
      <c r="A17" s="2"/>
      <c r="B17" s="63">
        <v>11</v>
      </c>
      <c r="C17" s="62">
        <v>4</v>
      </c>
      <c r="D17" s="108" t="s">
        <v>37</v>
      </c>
      <c r="E17" s="108"/>
      <c r="F17" s="109"/>
      <c r="G17" s="69">
        <v>2700</v>
      </c>
      <c r="H17" s="43"/>
      <c r="I17" s="69">
        <v>3500</v>
      </c>
      <c r="J17" s="43"/>
      <c r="K17" s="69">
        <v>3500</v>
      </c>
      <c r="L17" s="70"/>
      <c r="M17" s="2"/>
    </row>
    <row r="18" spans="1:13" x14ac:dyDescent="0.2">
      <c r="A18" s="2"/>
      <c r="B18" s="63">
        <v>12</v>
      </c>
      <c r="C18" s="68">
        <v>1</v>
      </c>
      <c r="D18" s="106" t="s">
        <v>38</v>
      </c>
      <c r="E18" s="106"/>
      <c r="F18" s="107"/>
      <c r="G18" s="71">
        <v>2700</v>
      </c>
      <c r="H18" s="72"/>
      <c r="I18" s="71">
        <v>3500</v>
      </c>
      <c r="J18" s="72"/>
      <c r="K18" s="71">
        <v>3500</v>
      </c>
      <c r="L18" s="73"/>
      <c r="M18" s="2"/>
    </row>
    <row r="19" spans="1:13" x14ac:dyDescent="0.2">
      <c r="A19" s="2"/>
      <c r="B19" s="63">
        <v>13</v>
      </c>
      <c r="C19" s="68">
        <v>2</v>
      </c>
      <c r="D19" s="106" t="s">
        <v>39</v>
      </c>
      <c r="E19" s="106"/>
      <c r="F19" s="107"/>
      <c r="G19" s="71"/>
      <c r="H19" s="72"/>
      <c r="I19" s="71"/>
      <c r="J19" s="72"/>
      <c r="K19" s="71"/>
      <c r="L19" s="73"/>
      <c r="M19" s="2"/>
    </row>
    <row r="20" spans="1:13" x14ac:dyDescent="0.2">
      <c r="A20" s="2"/>
      <c r="B20" s="63">
        <v>14</v>
      </c>
      <c r="C20" s="62">
        <v>5</v>
      </c>
      <c r="D20" s="108" t="s">
        <v>40</v>
      </c>
      <c r="E20" s="108"/>
      <c r="F20" s="109"/>
      <c r="G20" s="69">
        <v>2000</v>
      </c>
      <c r="H20" s="43"/>
      <c r="I20" s="69">
        <v>2500</v>
      </c>
      <c r="J20" s="43"/>
      <c r="K20" s="69">
        <v>2500</v>
      </c>
      <c r="L20" s="70"/>
      <c r="M20" s="2"/>
    </row>
    <row r="21" spans="1:13" x14ac:dyDescent="0.2">
      <c r="A21" s="2"/>
      <c r="B21" s="63">
        <v>15</v>
      </c>
      <c r="C21" s="68">
        <v>1</v>
      </c>
      <c r="D21" s="106" t="s">
        <v>41</v>
      </c>
      <c r="E21" s="106"/>
      <c r="F21" s="107"/>
      <c r="G21" s="71">
        <v>2000</v>
      </c>
      <c r="H21" s="72"/>
      <c r="I21" s="71">
        <v>2500</v>
      </c>
      <c r="J21" s="72"/>
      <c r="K21" s="71">
        <v>2500</v>
      </c>
      <c r="L21" s="73"/>
      <c r="M21" s="2"/>
    </row>
    <row r="22" spans="1:13" x14ac:dyDescent="0.2">
      <c r="A22" s="2"/>
      <c r="B22" s="63">
        <v>16</v>
      </c>
      <c r="C22" s="62">
        <v>6</v>
      </c>
      <c r="D22" s="108" t="s">
        <v>42</v>
      </c>
      <c r="E22" s="108"/>
      <c r="F22" s="109"/>
      <c r="G22" s="69">
        <v>2600</v>
      </c>
      <c r="H22" s="43"/>
      <c r="I22" s="69"/>
      <c r="J22" s="43"/>
      <c r="K22" s="69"/>
      <c r="L22" s="70"/>
      <c r="M22" s="2"/>
    </row>
    <row r="23" spans="1:13" x14ac:dyDescent="0.2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</sheetData>
  <mergeCells count="25"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9:F19"/>
    <mergeCell ref="D20:F20"/>
    <mergeCell ref="D21:F21"/>
    <mergeCell ref="D22:F22"/>
    <mergeCell ref="D13:F13"/>
    <mergeCell ref="D14:F14"/>
    <mergeCell ref="D15:F15"/>
    <mergeCell ref="D16:F16"/>
    <mergeCell ref="D17:F17"/>
    <mergeCell ref="D18:F18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1"/>
  <sheetViews>
    <sheetView zoomScale="88" zoomScaleNormal="88" workbookViewId="0"/>
  </sheetViews>
  <sheetFormatPr defaultRowHeight="12.75" x14ac:dyDescent="0.2"/>
  <cols>
    <col min="1" max="1" width="1.7109375" customWidth="1"/>
    <col min="2" max="3" width="3.140625" customWidth="1"/>
    <col min="5" max="5" width="3.140625" customWidth="1"/>
    <col min="6" max="6" width="60.7109375" customWidth="1"/>
    <col min="7" max="12" width="9.7109375" customWidth="1"/>
  </cols>
  <sheetData>
    <row r="1" spans="1:13" collapsed="1" x14ac:dyDescent="0.2">
      <c r="A1" t="s">
        <v>298</v>
      </c>
    </row>
    <row r="2" spans="1:13" ht="15.75" x14ac:dyDescent="0.25">
      <c r="B2" s="1" t="s">
        <v>43</v>
      </c>
    </row>
    <row r="3" spans="1:13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x14ac:dyDescent="0.2">
      <c r="A4" s="2"/>
      <c r="B4" s="59"/>
      <c r="C4" s="60"/>
      <c r="D4" s="60"/>
      <c r="E4" s="60"/>
      <c r="F4" s="60"/>
      <c r="G4" s="112" t="s">
        <v>280</v>
      </c>
      <c r="H4" s="113"/>
      <c r="I4" s="112" t="s">
        <v>281</v>
      </c>
      <c r="J4" s="113"/>
      <c r="K4" s="112" t="s">
        <v>282</v>
      </c>
      <c r="L4" s="112"/>
      <c r="M4" s="2"/>
    </row>
    <row r="5" spans="1:13" x14ac:dyDescent="0.2">
      <c r="A5" s="2"/>
      <c r="B5" s="58"/>
      <c r="C5" s="61"/>
      <c r="D5" s="61"/>
      <c r="E5" s="61"/>
      <c r="F5" s="61"/>
      <c r="G5" s="114" t="s">
        <v>1</v>
      </c>
      <c r="H5" s="116" t="s">
        <v>2</v>
      </c>
      <c r="I5" s="114" t="s">
        <v>1</v>
      </c>
      <c r="J5" s="116" t="s">
        <v>2</v>
      </c>
      <c r="K5" s="114" t="s">
        <v>1</v>
      </c>
      <c r="L5" s="118" t="s">
        <v>2</v>
      </c>
      <c r="M5" s="2"/>
    </row>
    <row r="6" spans="1:13" x14ac:dyDescent="0.2">
      <c r="A6" s="2"/>
      <c r="B6" s="58"/>
      <c r="C6" s="61"/>
      <c r="D6" s="61"/>
      <c r="E6" s="61"/>
      <c r="F6" s="61"/>
      <c r="G6" s="115"/>
      <c r="H6" s="117"/>
      <c r="I6" s="115"/>
      <c r="J6" s="117"/>
      <c r="K6" s="115"/>
      <c r="L6" s="119"/>
      <c r="M6" s="2"/>
    </row>
    <row r="7" spans="1:13" x14ac:dyDescent="0.2">
      <c r="A7" s="2"/>
      <c r="B7" s="63">
        <v>1</v>
      </c>
      <c r="C7" s="64">
        <v>2</v>
      </c>
      <c r="D7" s="110" t="s">
        <v>284</v>
      </c>
      <c r="E7" s="110"/>
      <c r="F7" s="111"/>
      <c r="G7" s="65">
        <v>6000</v>
      </c>
      <c r="H7" s="66"/>
      <c r="I7" s="65">
        <v>6800</v>
      </c>
      <c r="J7" s="66"/>
      <c r="K7" s="65">
        <v>6800</v>
      </c>
      <c r="L7" s="67"/>
      <c r="M7" s="2"/>
    </row>
    <row r="8" spans="1:13" x14ac:dyDescent="0.2">
      <c r="A8" s="2"/>
      <c r="B8" s="63">
        <v>2</v>
      </c>
      <c r="C8" s="62">
        <v>1</v>
      </c>
      <c r="D8" s="108" t="s">
        <v>45</v>
      </c>
      <c r="E8" s="108"/>
      <c r="F8" s="109"/>
      <c r="G8" s="69"/>
      <c r="H8" s="43"/>
      <c r="I8" s="69">
        <v>2450</v>
      </c>
      <c r="J8" s="43"/>
      <c r="K8" s="69">
        <v>2450</v>
      </c>
      <c r="L8" s="70"/>
      <c r="M8" s="2"/>
    </row>
    <row r="9" spans="1:13" x14ac:dyDescent="0.2">
      <c r="A9" s="2"/>
      <c r="B9" s="63">
        <v>3</v>
      </c>
      <c r="C9" s="68">
        <v>1</v>
      </c>
      <c r="D9" s="106" t="s">
        <v>46</v>
      </c>
      <c r="E9" s="106"/>
      <c r="F9" s="107"/>
      <c r="G9" s="71"/>
      <c r="H9" s="72"/>
      <c r="I9" s="71">
        <v>2450</v>
      </c>
      <c r="J9" s="72"/>
      <c r="K9" s="71">
        <v>2450</v>
      </c>
      <c r="L9" s="73"/>
      <c r="M9" s="2"/>
    </row>
    <row r="10" spans="1:13" x14ac:dyDescent="0.2">
      <c r="A10" s="2"/>
      <c r="B10" s="63">
        <v>4</v>
      </c>
      <c r="C10" s="62">
        <v>2</v>
      </c>
      <c r="D10" s="108" t="s">
        <v>47</v>
      </c>
      <c r="E10" s="108"/>
      <c r="F10" s="109"/>
      <c r="G10" s="69">
        <v>900</v>
      </c>
      <c r="H10" s="43"/>
      <c r="I10" s="69">
        <v>250</v>
      </c>
      <c r="J10" s="43"/>
      <c r="K10" s="69">
        <v>250</v>
      </c>
      <c r="L10" s="70"/>
      <c r="M10" s="2"/>
    </row>
    <row r="11" spans="1:13" x14ac:dyDescent="0.2">
      <c r="A11" s="2"/>
      <c r="B11" s="63">
        <v>5</v>
      </c>
      <c r="C11" s="68">
        <v>1</v>
      </c>
      <c r="D11" s="106" t="s">
        <v>48</v>
      </c>
      <c r="E11" s="106"/>
      <c r="F11" s="107"/>
      <c r="G11" s="71">
        <v>600</v>
      </c>
      <c r="H11" s="72"/>
      <c r="I11" s="71"/>
      <c r="J11" s="72"/>
      <c r="K11" s="71"/>
      <c r="L11" s="73"/>
      <c r="M11" s="2"/>
    </row>
    <row r="12" spans="1:13" x14ac:dyDescent="0.2">
      <c r="A12" s="2"/>
      <c r="B12" s="63">
        <v>6</v>
      </c>
      <c r="C12" s="68">
        <v>2</v>
      </c>
      <c r="D12" s="106" t="s">
        <v>49</v>
      </c>
      <c r="E12" s="106"/>
      <c r="F12" s="107"/>
      <c r="G12" s="71">
        <v>200</v>
      </c>
      <c r="H12" s="72"/>
      <c r="I12" s="71">
        <v>250</v>
      </c>
      <c r="J12" s="72"/>
      <c r="K12" s="71">
        <v>250</v>
      </c>
      <c r="L12" s="73"/>
      <c r="M12" s="2"/>
    </row>
    <row r="13" spans="1:13" x14ac:dyDescent="0.2">
      <c r="A13" s="2"/>
      <c r="B13" s="63">
        <v>7</v>
      </c>
      <c r="C13" s="68">
        <v>3</v>
      </c>
      <c r="D13" s="106" t="s">
        <v>50</v>
      </c>
      <c r="E13" s="106"/>
      <c r="F13" s="107"/>
      <c r="G13" s="71">
        <v>100</v>
      </c>
      <c r="H13" s="72"/>
      <c r="I13" s="71"/>
      <c r="J13" s="72"/>
      <c r="K13" s="71"/>
      <c r="L13" s="73"/>
      <c r="M13" s="2"/>
    </row>
    <row r="14" spans="1:13" x14ac:dyDescent="0.2">
      <c r="A14" s="2"/>
      <c r="B14" s="63">
        <v>8</v>
      </c>
      <c r="C14" s="62">
        <v>3</v>
      </c>
      <c r="D14" s="108" t="s">
        <v>51</v>
      </c>
      <c r="E14" s="108"/>
      <c r="F14" s="109"/>
      <c r="G14" s="69">
        <v>400</v>
      </c>
      <c r="H14" s="43"/>
      <c r="I14" s="69">
        <v>1600</v>
      </c>
      <c r="J14" s="43"/>
      <c r="K14" s="69">
        <v>1600</v>
      </c>
      <c r="L14" s="70"/>
      <c r="M14" s="2"/>
    </row>
    <row r="15" spans="1:13" x14ac:dyDescent="0.2">
      <c r="A15" s="2"/>
      <c r="B15" s="63">
        <v>9</v>
      </c>
      <c r="C15" s="68">
        <v>1</v>
      </c>
      <c r="D15" s="106" t="s">
        <v>52</v>
      </c>
      <c r="E15" s="106"/>
      <c r="F15" s="107"/>
      <c r="G15" s="71">
        <v>400</v>
      </c>
      <c r="H15" s="72"/>
      <c r="I15" s="71">
        <v>1600</v>
      </c>
      <c r="J15" s="72"/>
      <c r="K15" s="71">
        <v>1600</v>
      </c>
      <c r="L15" s="73"/>
      <c r="M15" s="2"/>
    </row>
    <row r="16" spans="1:13" x14ac:dyDescent="0.2">
      <c r="A16" s="2"/>
      <c r="B16" s="63">
        <v>10</v>
      </c>
      <c r="C16" s="62">
        <v>4</v>
      </c>
      <c r="D16" s="108" t="s">
        <v>53</v>
      </c>
      <c r="E16" s="108"/>
      <c r="F16" s="109"/>
      <c r="G16" s="69">
        <v>4700</v>
      </c>
      <c r="H16" s="43"/>
      <c r="I16" s="69">
        <v>2500</v>
      </c>
      <c r="J16" s="43"/>
      <c r="K16" s="69">
        <v>2500</v>
      </c>
      <c r="L16" s="70"/>
      <c r="M16" s="2"/>
    </row>
    <row r="17" spans="1:13" x14ac:dyDescent="0.2">
      <c r="A17" s="2"/>
      <c r="B17" s="63">
        <v>11</v>
      </c>
      <c r="C17" s="68">
        <v>1</v>
      </c>
      <c r="D17" s="106" t="s">
        <v>54</v>
      </c>
      <c r="E17" s="106"/>
      <c r="F17" s="107"/>
      <c r="G17" s="71">
        <v>2400</v>
      </c>
      <c r="H17" s="72"/>
      <c r="I17" s="71">
        <v>800</v>
      </c>
      <c r="J17" s="72"/>
      <c r="K17" s="71">
        <v>800</v>
      </c>
      <c r="L17" s="73"/>
      <c r="M17" s="2"/>
    </row>
    <row r="18" spans="1:13" x14ac:dyDescent="0.2">
      <c r="A18" s="2"/>
      <c r="B18" s="63">
        <v>12</v>
      </c>
      <c r="C18" s="68">
        <v>2</v>
      </c>
      <c r="D18" s="106" t="s">
        <v>55</v>
      </c>
      <c r="E18" s="106"/>
      <c r="F18" s="107"/>
      <c r="G18" s="71">
        <v>1600</v>
      </c>
      <c r="H18" s="72"/>
      <c r="I18" s="71">
        <v>1200</v>
      </c>
      <c r="J18" s="72"/>
      <c r="K18" s="71">
        <v>1200</v>
      </c>
      <c r="L18" s="73"/>
      <c r="M18" s="2"/>
    </row>
    <row r="19" spans="1:13" x14ac:dyDescent="0.2">
      <c r="A19" s="2"/>
      <c r="B19" s="63">
        <v>13</v>
      </c>
      <c r="C19" s="68">
        <v>3</v>
      </c>
      <c r="D19" s="106" t="s">
        <v>56</v>
      </c>
      <c r="E19" s="106"/>
      <c r="F19" s="107"/>
      <c r="G19" s="71">
        <v>400</v>
      </c>
      <c r="H19" s="72"/>
      <c r="I19" s="71">
        <v>100</v>
      </c>
      <c r="J19" s="72"/>
      <c r="K19" s="71">
        <v>100</v>
      </c>
      <c r="L19" s="73"/>
      <c r="M19" s="2"/>
    </row>
    <row r="20" spans="1:13" x14ac:dyDescent="0.2">
      <c r="A20" s="2"/>
      <c r="B20" s="63">
        <v>14</v>
      </c>
      <c r="C20" s="68">
        <v>4</v>
      </c>
      <c r="D20" s="106" t="s">
        <v>57</v>
      </c>
      <c r="E20" s="106"/>
      <c r="F20" s="107"/>
      <c r="G20" s="71">
        <v>300</v>
      </c>
      <c r="H20" s="72"/>
      <c r="I20" s="71">
        <v>400</v>
      </c>
      <c r="J20" s="72"/>
      <c r="K20" s="71">
        <v>400</v>
      </c>
      <c r="L20" s="73"/>
      <c r="M20" s="2"/>
    </row>
    <row r="21" spans="1:13" x14ac:dyDescent="0.2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</sheetData>
  <mergeCells count="23"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9:F19"/>
    <mergeCell ref="D20:F20"/>
    <mergeCell ref="D13:F13"/>
    <mergeCell ref="D14:F14"/>
    <mergeCell ref="D15:F15"/>
    <mergeCell ref="D16:F16"/>
    <mergeCell ref="D17:F17"/>
    <mergeCell ref="D18:F18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9"/>
  <sheetViews>
    <sheetView zoomScale="88" zoomScaleNormal="88" workbookViewId="0"/>
  </sheetViews>
  <sheetFormatPr defaultRowHeight="12.75" x14ac:dyDescent="0.2"/>
  <cols>
    <col min="1" max="1" width="1.7109375" customWidth="1"/>
    <col min="2" max="3" width="3.140625" customWidth="1"/>
    <col min="5" max="5" width="3.140625" customWidth="1"/>
    <col min="6" max="6" width="60.7109375" customWidth="1"/>
    <col min="7" max="12" width="9.7109375" customWidth="1"/>
  </cols>
  <sheetData>
    <row r="1" spans="1:13" collapsed="1" x14ac:dyDescent="0.2">
      <c r="A1" t="s">
        <v>298</v>
      </c>
    </row>
    <row r="2" spans="1:13" ht="15.75" x14ac:dyDescent="0.25">
      <c r="B2" s="1" t="s">
        <v>58</v>
      </c>
    </row>
    <row r="3" spans="1:13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x14ac:dyDescent="0.2">
      <c r="A4" s="2"/>
      <c r="B4" s="59"/>
      <c r="C4" s="60"/>
      <c r="D4" s="60"/>
      <c r="E4" s="60"/>
      <c r="F4" s="60"/>
      <c r="G4" s="112" t="s">
        <v>280</v>
      </c>
      <c r="H4" s="113"/>
      <c r="I4" s="112" t="s">
        <v>281</v>
      </c>
      <c r="J4" s="113"/>
      <c r="K4" s="112" t="s">
        <v>282</v>
      </c>
      <c r="L4" s="112"/>
      <c r="M4" s="2"/>
    </row>
    <row r="5" spans="1:13" x14ac:dyDescent="0.2">
      <c r="A5" s="2"/>
      <c r="B5" s="58"/>
      <c r="C5" s="61"/>
      <c r="D5" s="61"/>
      <c r="E5" s="61"/>
      <c r="F5" s="61"/>
      <c r="G5" s="114" t="s">
        <v>1</v>
      </c>
      <c r="H5" s="116" t="s">
        <v>2</v>
      </c>
      <c r="I5" s="114" t="s">
        <v>1</v>
      </c>
      <c r="J5" s="116" t="s">
        <v>2</v>
      </c>
      <c r="K5" s="114" t="s">
        <v>1</v>
      </c>
      <c r="L5" s="118" t="s">
        <v>2</v>
      </c>
      <c r="M5" s="2"/>
    </row>
    <row r="6" spans="1:13" x14ac:dyDescent="0.2">
      <c r="A6" s="2"/>
      <c r="B6" s="58"/>
      <c r="C6" s="61"/>
      <c r="D6" s="61"/>
      <c r="E6" s="61"/>
      <c r="F6" s="61"/>
      <c r="G6" s="115"/>
      <c r="H6" s="117"/>
      <c r="I6" s="115"/>
      <c r="J6" s="117"/>
      <c r="K6" s="115"/>
      <c r="L6" s="119"/>
      <c r="M6" s="2"/>
    </row>
    <row r="7" spans="1:13" x14ac:dyDescent="0.2">
      <c r="A7" s="2"/>
      <c r="B7" s="63">
        <v>1</v>
      </c>
      <c r="C7" s="64">
        <v>3</v>
      </c>
      <c r="D7" s="110" t="s">
        <v>285</v>
      </c>
      <c r="E7" s="110"/>
      <c r="F7" s="111"/>
      <c r="G7" s="65">
        <v>24000</v>
      </c>
      <c r="H7" s="66"/>
      <c r="I7" s="65">
        <v>26500</v>
      </c>
      <c r="J7" s="66"/>
      <c r="K7" s="65">
        <v>28100</v>
      </c>
      <c r="L7" s="67"/>
      <c r="M7" s="2"/>
    </row>
    <row r="8" spans="1:13" x14ac:dyDescent="0.2">
      <c r="A8" s="2"/>
      <c r="B8" s="63">
        <v>2</v>
      </c>
      <c r="C8" s="62">
        <v>1</v>
      </c>
      <c r="D8" s="108" t="s">
        <v>60</v>
      </c>
      <c r="E8" s="108"/>
      <c r="F8" s="109"/>
      <c r="G8" s="69">
        <v>1300</v>
      </c>
      <c r="H8" s="43"/>
      <c r="I8" s="69">
        <v>500</v>
      </c>
      <c r="J8" s="43"/>
      <c r="K8" s="69">
        <v>400</v>
      </c>
      <c r="L8" s="70"/>
      <c r="M8" s="2"/>
    </row>
    <row r="9" spans="1:13" x14ac:dyDescent="0.2">
      <c r="A9" s="2"/>
      <c r="B9" s="63">
        <v>3</v>
      </c>
      <c r="C9" s="62">
        <v>2</v>
      </c>
      <c r="D9" s="108" t="s">
        <v>61</v>
      </c>
      <c r="E9" s="108"/>
      <c r="F9" s="109"/>
      <c r="G9" s="69">
        <v>6500</v>
      </c>
      <c r="H9" s="43"/>
      <c r="I9" s="69">
        <v>5000</v>
      </c>
      <c r="J9" s="43"/>
      <c r="K9" s="69">
        <v>5000</v>
      </c>
      <c r="L9" s="70"/>
      <c r="M9" s="2"/>
    </row>
    <row r="10" spans="1:13" x14ac:dyDescent="0.2">
      <c r="A10" s="2"/>
      <c r="B10" s="63">
        <v>4</v>
      </c>
      <c r="C10" s="68">
        <v>1</v>
      </c>
      <c r="D10" s="106" t="s">
        <v>62</v>
      </c>
      <c r="E10" s="106"/>
      <c r="F10" s="107"/>
      <c r="G10" s="71">
        <v>5000</v>
      </c>
      <c r="H10" s="72"/>
      <c r="I10" s="71">
        <v>5000</v>
      </c>
      <c r="J10" s="72"/>
      <c r="K10" s="71">
        <v>5000</v>
      </c>
      <c r="L10" s="73"/>
      <c r="M10" s="2"/>
    </row>
    <row r="11" spans="1:13" x14ac:dyDescent="0.2">
      <c r="A11" s="2"/>
      <c r="B11" s="63">
        <v>5</v>
      </c>
      <c r="C11" s="68">
        <v>2</v>
      </c>
      <c r="D11" s="106" t="s">
        <v>63</v>
      </c>
      <c r="E11" s="106"/>
      <c r="F11" s="107"/>
      <c r="G11" s="71">
        <v>1500</v>
      </c>
      <c r="H11" s="72"/>
      <c r="I11" s="71"/>
      <c r="J11" s="72"/>
      <c r="K11" s="71"/>
      <c r="L11" s="73"/>
      <c r="M11" s="2"/>
    </row>
    <row r="12" spans="1:13" x14ac:dyDescent="0.2">
      <c r="A12" s="2"/>
      <c r="B12" s="63">
        <v>6</v>
      </c>
      <c r="C12" s="62">
        <v>3</v>
      </c>
      <c r="D12" s="108" t="s">
        <v>64</v>
      </c>
      <c r="E12" s="108"/>
      <c r="F12" s="109"/>
      <c r="G12" s="69"/>
      <c r="H12" s="43"/>
      <c r="I12" s="69"/>
      <c r="J12" s="43"/>
      <c r="K12" s="69"/>
      <c r="L12" s="70"/>
      <c r="M12" s="2"/>
    </row>
    <row r="13" spans="1:13" x14ac:dyDescent="0.2">
      <c r="A13" s="2"/>
      <c r="B13" s="63">
        <v>7</v>
      </c>
      <c r="C13" s="62">
        <v>4</v>
      </c>
      <c r="D13" s="108" t="s">
        <v>65</v>
      </c>
      <c r="E13" s="108"/>
      <c r="F13" s="109"/>
      <c r="G13" s="69">
        <v>5400</v>
      </c>
      <c r="H13" s="43"/>
      <c r="I13" s="69">
        <v>6500</v>
      </c>
      <c r="J13" s="43"/>
      <c r="K13" s="69">
        <v>7000</v>
      </c>
      <c r="L13" s="70"/>
      <c r="M13" s="2"/>
    </row>
    <row r="14" spans="1:13" x14ac:dyDescent="0.2">
      <c r="A14" s="2"/>
      <c r="B14" s="63">
        <v>8</v>
      </c>
      <c r="C14" s="68">
        <v>1</v>
      </c>
      <c r="D14" s="106" t="s">
        <v>66</v>
      </c>
      <c r="E14" s="106"/>
      <c r="F14" s="107"/>
      <c r="G14" s="71">
        <v>3000</v>
      </c>
      <c r="H14" s="72"/>
      <c r="I14" s="71">
        <v>3000</v>
      </c>
      <c r="J14" s="72"/>
      <c r="K14" s="71">
        <v>3000</v>
      </c>
      <c r="L14" s="73"/>
      <c r="M14" s="2"/>
    </row>
    <row r="15" spans="1:13" x14ac:dyDescent="0.2">
      <c r="A15" s="2"/>
      <c r="B15" s="63">
        <v>9</v>
      </c>
      <c r="C15" s="68">
        <v>2</v>
      </c>
      <c r="D15" s="106" t="s">
        <v>67</v>
      </c>
      <c r="E15" s="106"/>
      <c r="F15" s="107"/>
      <c r="G15" s="71">
        <v>2400</v>
      </c>
      <c r="H15" s="72"/>
      <c r="I15" s="71">
        <v>3500</v>
      </c>
      <c r="J15" s="72"/>
      <c r="K15" s="71">
        <v>4000</v>
      </c>
      <c r="L15" s="73"/>
      <c r="M15" s="2"/>
    </row>
    <row r="16" spans="1:13" x14ac:dyDescent="0.2">
      <c r="A16" s="2"/>
      <c r="B16" s="63">
        <v>10</v>
      </c>
      <c r="C16" s="62">
        <v>5</v>
      </c>
      <c r="D16" s="108" t="s">
        <v>68</v>
      </c>
      <c r="E16" s="108"/>
      <c r="F16" s="109"/>
      <c r="G16" s="69">
        <v>1550</v>
      </c>
      <c r="H16" s="43"/>
      <c r="I16" s="69">
        <v>2500</v>
      </c>
      <c r="J16" s="43"/>
      <c r="K16" s="69">
        <v>3000</v>
      </c>
      <c r="L16" s="70"/>
      <c r="M16" s="2"/>
    </row>
    <row r="17" spans="1:13" x14ac:dyDescent="0.2">
      <c r="A17" s="2"/>
      <c r="B17" s="63">
        <v>11</v>
      </c>
      <c r="C17" s="68">
        <v>1</v>
      </c>
      <c r="D17" s="106" t="s">
        <v>68</v>
      </c>
      <c r="E17" s="106"/>
      <c r="F17" s="107"/>
      <c r="G17" s="71">
        <v>1350</v>
      </c>
      <c r="H17" s="72"/>
      <c r="I17" s="71">
        <v>2500</v>
      </c>
      <c r="J17" s="72"/>
      <c r="K17" s="71">
        <v>3000</v>
      </c>
      <c r="L17" s="73"/>
      <c r="M17" s="2"/>
    </row>
    <row r="18" spans="1:13" x14ac:dyDescent="0.2">
      <c r="A18" s="2"/>
      <c r="B18" s="63">
        <v>12</v>
      </c>
      <c r="C18" s="68">
        <v>2</v>
      </c>
      <c r="D18" s="106" t="s">
        <v>69</v>
      </c>
      <c r="E18" s="106"/>
      <c r="F18" s="107"/>
      <c r="G18" s="71">
        <v>200</v>
      </c>
      <c r="H18" s="72"/>
      <c r="I18" s="71"/>
      <c r="J18" s="72"/>
      <c r="K18" s="71"/>
      <c r="L18" s="73"/>
      <c r="M18" s="2"/>
    </row>
    <row r="19" spans="1:13" x14ac:dyDescent="0.2">
      <c r="A19" s="2"/>
      <c r="B19" s="63">
        <v>13</v>
      </c>
      <c r="C19" s="62">
        <v>6</v>
      </c>
      <c r="D19" s="108" t="s">
        <v>70</v>
      </c>
      <c r="E19" s="108"/>
      <c r="F19" s="109"/>
      <c r="G19" s="69">
        <v>4650</v>
      </c>
      <c r="H19" s="43"/>
      <c r="I19" s="69">
        <v>6000</v>
      </c>
      <c r="J19" s="43"/>
      <c r="K19" s="69">
        <v>6000</v>
      </c>
      <c r="L19" s="70"/>
      <c r="M19" s="2"/>
    </row>
    <row r="20" spans="1:13" x14ac:dyDescent="0.2">
      <c r="A20" s="2"/>
      <c r="B20" s="63">
        <v>14</v>
      </c>
      <c r="C20" s="68">
        <v>1</v>
      </c>
      <c r="D20" s="106" t="s">
        <v>71</v>
      </c>
      <c r="E20" s="106"/>
      <c r="F20" s="107"/>
      <c r="G20" s="71">
        <v>1400</v>
      </c>
      <c r="H20" s="72"/>
      <c r="I20" s="71">
        <v>3000</v>
      </c>
      <c r="J20" s="72"/>
      <c r="K20" s="71">
        <v>3000</v>
      </c>
      <c r="L20" s="73"/>
      <c r="M20" s="2"/>
    </row>
    <row r="21" spans="1:13" x14ac:dyDescent="0.2">
      <c r="A21" s="2"/>
      <c r="B21" s="63">
        <v>15</v>
      </c>
      <c r="C21" s="68">
        <v>2</v>
      </c>
      <c r="D21" s="106" t="s">
        <v>72</v>
      </c>
      <c r="E21" s="106"/>
      <c r="F21" s="107"/>
      <c r="G21" s="71">
        <v>2600</v>
      </c>
      <c r="H21" s="72"/>
      <c r="I21" s="71">
        <v>2000</v>
      </c>
      <c r="J21" s="72"/>
      <c r="K21" s="71">
        <v>2000</v>
      </c>
      <c r="L21" s="73"/>
      <c r="M21" s="2"/>
    </row>
    <row r="22" spans="1:13" x14ac:dyDescent="0.2">
      <c r="A22" s="2"/>
      <c r="B22" s="63">
        <v>16</v>
      </c>
      <c r="C22" s="68">
        <v>3</v>
      </c>
      <c r="D22" s="106" t="s">
        <v>67</v>
      </c>
      <c r="E22" s="106"/>
      <c r="F22" s="107"/>
      <c r="G22" s="71">
        <v>650</v>
      </c>
      <c r="H22" s="72"/>
      <c r="I22" s="71">
        <v>1000</v>
      </c>
      <c r="J22" s="72"/>
      <c r="K22" s="71">
        <v>1000</v>
      </c>
      <c r="L22" s="73"/>
      <c r="M22" s="2"/>
    </row>
    <row r="23" spans="1:13" x14ac:dyDescent="0.2">
      <c r="A23" s="2"/>
      <c r="B23" s="63">
        <v>17</v>
      </c>
      <c r="C23" s="62">
        <v>7</v>
      </c>
      <c r="D23" s="108" t="s">
        <v>53</v>
      </c>
      <c r="E23" s="108"/>
      <c r="F23" s="109"/>
      <c r="G23" s="69">
        <v>4600</v>
      </c>
      <c r="H23" s="43"/>
      <c r="I23" s="69">
        <v>6000</v>
      </c>
      <c r="J23" s="43"/>
      <c r="K23" s="69">
        <v>6700</v>
      </c>
      <c r="L23" s="70"/>
      <c r="M23" s="2"/>
    </row>
    <row r="24" spans="1:13" x14ac:dyDescent="0.2">
      <c r="A24" s="2"/>
      <c r="B24" s="63">
        <v>18</v>
      </c>
      <c r="C24" s="68">
        <v>1</v>
      </c>
      <c r="D24" s="106" t="s">
        <v>73</v>
      </c>
      <c r="E24" s="106"/>
      <c r="F24" s="107"/>
      <c r="G24" s="71">
        <v>900</v>
      </c>
      <c r="H24" s="72"/>
      <c r="I24" s="71">
        <v>1500</v>
      </c>
      <c r="J24" s="72"/>
      <c r="K24" s="71">
        <v>2000</v>
      </c>
      <c r="L24" s="73"/>
      <c r="M24" s="2"/>
    </row>
    <row r="25" spans="1:13" x14ac:dyDescent="0.2">
      <c r="A25" s="2"/>
      <c r="B25" s="63">
        <v>19</v>
      </c>
      <c r="C25" s="68">
        <v>2</v>
      </c>
      <c r="D25" s="106" t="s">
        <v>74</v>
      </c>
      <c r="E25" s="106"/>
      <c r="F25" s="107"/>
      <c r="G25" s="71"/>
      <c r="H25" s="72"/>
      <c r="I25" s="71"/>
      <c r="J25" s="72"/>
      <c r="K25" s="71"/>
      <c r="L25" s="73"/>
      <c r="M25" s="2"/>
    </row>
    <row r="26" spans="1:13" x14ac:dyDescent="0.2">
      <c r="A26" s="2"/>
      <c r="B26" s="63">
        <v>20</v>
      </c>
      <c r="C26" s="68">
        <v>3</v>
      </c>
      <c r="D26" s="106" t="s">
        <v>75</v>
      </c>
      <c r="E26" s="106"/>
      <c r="F26" s="107"/>
      <c r="G26" s="71">
        <v>1000</v>
      </c>
      <c r="H26" s="72"/>
      <c r="I26" s="71">
        <v>1300</v>
      </c>
      <c r="J26" s="72"/>
      <c r="K26" s="71">
        <v>1400</v>
      </c>
      <c r="L26" s="73"/>
      <c r="M26" s="2"/>
    </row>
    <row r="27" spans="1:13" x14ac:dyDescent="0.2">
      <c r="A27" s="2"/>
      <c r="B27" s="63">
        <v>21</v>
      </c>
      <c r="C27" s="68">
        <v>4</v>
      </c>
      <c r="D27" s="106" t="s">
        <v>76</v>
      </c>
      <c r="E27" s="106"/>
      <c r="F27" s="107"/>
      <c r="G27" s="71">
        <v>1500</v>
      </c>
      <c r="H27" s="72"/>
      <c r="I27" s="71">
        <v>2000</v>
      </c>
      <c r="J27" s="72"/>
      <c r="K27" s="71">
        <v>2000</v>
      </c>
      <c r="L27" s="73"/>
      <c r="M27" s="2"/>
    </row>
    <row r="28" spans="1:13" x14ac:dyDescent="0.2">
      <c r="A28" s="2"/>
      <c r="B28" s="63">
        <v>22</v>
      </c>
      <c r="C28" s="68">
        <v>5</v>
      </c>
      <c r="D28" s="106" t="s">
        <v>77</v>
      </c>
      <c r="E28" s="106"/>
      <c r="F28" s="107"/>
      <c r="G28" s="71">
        <v>1200</v>
      </c>
      <c r="H28" s="72"/>
      <c r="I28" s="71">
        <v>1200</v>
      </c>
      <c r="J28" s="72"/>
      <c r="K28" s="71">
        <v>1300</v>
      </c>
      <c r="L28" s="73"/>
      <c r="M28" s="2"/>
    </row>
    <row r="29" spans="1:13" x14ac:dyDescent="0.2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</sheetData>
  <mergeCells count="31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8:F18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25:F25"/>
    <mergeCell ref="D26:F26"/>
    <mergeCell ref="D27:F27"/>
    <mergeCell ref="D28:F28"/>
    <mergeCell ref="D19:F19"/>
    <mergeCell ref="D20:F20"/>
    <mergeCell ref="D21:F21"/>
    <mergeCell ref="D22:F22"/>
    <mergeCell ref="D23:F23"/>
    <mergeCell ref="D24:F24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50"/>
  <sheetViews>
    <sheetView zoomScale="88" zoomScaleNormal="88" workbookViewId="0"/>
  </sheetViews>
  <sheetFormatPr defaultRowHeight="12.75" x14ac:dyDescent="0.2"/>
  <cols>
    <col min="1" max="1" width="1.7109375" customWidth="1"/>
    <col min="2" max="3" width="3.140625" customWidth="1"/>
    <col min="5" max="5" width="3.140625" customWidth="1"/>
    <col min="6" max="6" width="60.7109375" customWidth="1"/>
    <col min="7" max="12" width="9.7109375" customWidth="1"/>
  </cols>
  <sheetData>
    <row r="1" spans="1:13" collapsed="1" x14ac:dyDescent="0.2">
      <c r="A1" t="s">
        <v>298</v>
      </c>
    </row>
    <row r="2" spans="1:13" ht="15.75" x14ac:dyDescent="0.25">
      <c r="B2" s="1" t="s">
        <v>78</v>
      </c>
    </row>
    <row r="3" spans="1:13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x14ac:dyDescent="0.2">
      <c r="A4" s="2"/>
      <c r="B4" s="59"/>
      <c r="C4" s="60"/>
      <c r="D4" s="60"/>
      <c r="E4" s="60"/>
      <c r="F4" s="60"/>
      <c r="G4" s="112" t="s">
        <v>280</v>
      </c>
      <c r="H4" s="113"/>
      <c r="I4" s="112" t="s">
        <v>281</v>
      </c>
      <c r="J4" s="113"/>
      <c r="K4" s="112" t="s">
        <v>282</v>
      </c>
      <c r="L4" s="112"/>
      <c r="M4" s="2"/>
    </row>
    <row r="5" spans="1:13" x14ac:dyDescent="0.2">
      <c r="A5" s="2"/>
      <c r="B5" s="58"/>
      <c r="C5" s="61"/>
      <c r="D5" s="61"/>
      <c r="E5" s="61"/>
      <c r="F5" s="61"/>
      <c r="G5" s="114" t="s">
        <v>1</v>
      </c>
      <c r="H5" s="116" t="s">
        <v>2</v>
      </c>
      <c r="I5" s="114" t="s">
        <v>1</v>
      </c>
      <c r="J5" s="116" t="s">
        <v>2</v>
      </c>
      <c r="K5" s="114" t="s">
        <v>1</v>
      </c>
      <c r="L5" s="118" t="s">
        <v>2</v>
      </c>
      <c r="M5" s="2"/>
    </row>
    <row r="6" spans="1:13" x14ac:dyDescent="0.2">
      <c r="A6" s="2"/>
      <c r="B6" s="58"/>
      <c r="C6" s="61"/>
      <c r="D6" s="61"/>
      <c r="E6" s="61"/>
      <c r="F6" s="61"/>
      <c r="G6" s="115"/>
      <c r="H6" s="117"/>
      <c r="I6" s="115"/>
      <c r="J6" s="117"/>
      <c r="K6" s="115"/>
      <c r="L6" s="119"/>
      <c r="M6" s="2"/>
    </row>
    <row r="7" spans="1:13" x14ac:dyDescent="0.2">
      <c r="A7" s="2"/>
      <c r="B7" s="63">
        <v>1</v>
      </c>
      <c r="C7" s="64">
        <v>4</v>
      </c>
      <c r="D7" s="110" t="s">
        <v>286</v>
      </c>
      <c r="E7" s="110"/>
      <c r="F7" s="111"/>
      <c r="G7" s="65">
        <v>83468</v>
      </c>
      <c r="H7" s="66">
        <v>151987</v>
      </c>
      <c r="I7" s="65">
        <v>80136</v>
      </c>
      <c r="J7" s="66"/>
      <c r="K7" s="65">
        <v>80136</v>
      </c>
      <c r="L7" s="67"/>
      <c r="M7" s="2"/>
    </row>
    <row r="8" spans="1:13" x14ac:dyDescent="0.2">
      <c r="A8" s="2"/>
      <c r="B8" s="63">
        <v>2</v>
      </c>
      <c r="C8" s="62">
        <v>1</v>
      </c>
      <c r="D8" s="108" t="s">
        <v>80</v>
      </c>
      <c r="E8" s="108"/>
      <c r="F8" s="109"/>
      <c r="G8" s="69">
        <v>3673</v>
      </c>
      <c r="H8" s="43"/>
      <c r="I8" s="69">
        <v>5000</v>
      </c>
      <c r="J8" s="43"/>
      <c r="K8" s="69">
        <v>5000</v>
      </c>
      <c r="L8" s="70"/>
      <c r="M8" s="2"/>
    </row>
    <row r="9" spans="1:13" x14ac:dyDescent="0.2">
      <c r="A9" s="2"/>
      <c r="B9" s="63">
        <v>3</v>
      </c>
      <c r="C9" s="62">
        <v>2</v>
      </c>
      <c r="D9" s="108" t="s">
        <v>81</v>
      </c>
      <c r="E9" s="108"/>
      <c r="F9" s="109"/>
      <c r="G9" s="69"/>
      <c r="H9" s="43"/>
      <c r="I9" s="69">
        <v>300</v>
      </c>
      <c r="J9" s="43"/>
      <c r="K9" s="69">
        <v>300</v>
      </c>
      <c r="L9" s="70"/>
      <c r="M9" s="2"/>
    </row>
    <row r="10" spans="1:13" x14ac:dyDescent="0.2">
      <c r="A10" s="2"/>
      <c r="B10" s="63">
        <v>4</v>
      </c>
      <c r="C10" s="62">
        <v>3</v>
      </c>
      <c r="D10" s="108" t="s">
        <v>82</v>
      </c>
      <c r="E10" s="108"/>
      <c r="F10" s="109"/>
      <c r="G10" s="69">
        <v>1218</v>
      </c>
      <c r="H10" s="43"/>
      <c r="I10" s="69">
        <v>1400</v>
      </c>
      <c r="J10" s="43"/>
      <c r="K10" s="69">
        <v>1400</v>
      </c>
      <c r="L10" s="70"/>
      <c r="M10" s="2"/>
    </row>
    <row r="11" spans="1:13" x14ac:dyDescent="0.2">
      <c r="A11" s="2"/>
      <c r="B11" s="63">
        <v>5</v>
      </c>
      <c r="C11" s="62">
        <v>4</v>
      </c>
      <c r="D11" s="108" t="s">
        <v>83</v>
      </c>
      <c r="E11" s="108"/>
      <c r="F11" s="109"/>
      <c r="G11" s="69"/>
      <c r="H11" s="43"/>
      <c r="I11" s="69">
        <v>4000</v>
      </c>
      <c r="J11" s="43"/>
      <c r="K11" s="69">
        <v>4000</v>
      </c>
      <c r="L11" s="70"/>
      <c r="M11" s="2"/>
    </row>
    <row r="12" spans="1:13" x14ac:dyDescent="0.2">
      <c r="A12" s="2"/>
      <c r="B12" s="63">
        <v>6</v>
      </c>
      <c r="C12" s="62">
        <v>5</v>
      </c>
      <c r="D12" s="108" t="s">
        <v>84</v>
      </c>
      <c r="E12" s="108"/>
      <c r="F12" s="109"/>
      <c r="G12" s="69">
        <v>50</v>
      </c>
      <c r="H12" s="43"/>
      <c r="I12" s="69">
        <v>200</v>
      </c>
      <c r="J12" s="43"/>
      <c r="K12" s="69">
        <v>200</v>
      </c>
      <c r="L12" s="70"/>
      <c r="M12" s="2"/>
    </row>
    <row r="13" spans="1:13" x14ac:dyDescent="0.2">
      <c r="A13" s="2"/>
      <c r="B13" s="63">
        <v>7</v>
      </c>
      <c r="C13" s="68">
        <v>1</v>
      </c>
      <c r="D13" s="106" t="s">
        <v>85</v>
      </c>
      <c r="E13" s="106"/>
      <c r="F13" s="107"/>
      <c r="G13" s="71">
        <v>50</v>
      </c>
      <c r="H13" s="72"/>
      <c r="I13" s="71"/>
      <c r="J13" s="72"/>
      <c r="K13" s="71"/>
      <c r="L13" s="73"/>
      <c r="M13" s="2"/>
    </row>
    <row r="14" spans="1:13" x14ac:dyDescent="0.2">
      <c r="A14" s="2"/>
      <c r="B14" s="63">
        <v>8</v>
      </c>
      <c r="C14" s="68">
        <v>2</v>
      </c>
      <c r="D14" s="106" t="s">
        <v>86</v>
      </c>
      <c r="E14" s="106"/>
      <c r="F14" s="107"/>
      <c r="G14" s="71"/>
      <c r="H14" s="72"/>
      <c r="I14" s="71">
        <v>200</v>
      </c>
      <c r="J14" s="72"/>
      <c r="K14" s="71">
        <v>200</v>
      </c>
      <c r="L14" s="73"/>
      <c r="M14" s="2"/>
    </row>
    <row r="15" spans="1:13" x14ac:dyDescent="0.2">
      <c r="A15" s="2"/>
      <c r="B15" s="63">
        <v>9</v>
      </c>
      <c r="C15" s="62">
        <v>6</v>
      </c>
      <c r="D15" s="108" t="s">
        <v>87</v>
      </c>
      <c r="E15" s="108"/>
      <c r="F15" s="109"/>
      <c r="G15" s="69"/>
      <c r="H15" s="43"/>
      <c r="I15" s="69">
        <v>50</v>
      </c>
      <c r="J15" s="43"/>
      <c r="K15" s="69">
        <v>50</v>
      </c>
      <c r="L15" s="70"/>
      <c r="M15" s="2"/>
    </row>
    <row r="16" spans="1:13" x14ac:dyDescent="0.2">
      <c r="A16" s="2"/>
      <c r="B16" s="63">
        <v>10</v>
      </c>
      <c r="C16" s="62">
        <v>7</v>
      </c>
      <c r="D16" s="108" t="s">
        <v>88</v>
      </c>
      <c r="E16" s="108"/>
      <c r="F16" s="109"/>
      <c r="G16" s="69">
        <v>11900</v>
      </c>
      <c r="H16" s="43"/>
      <c r="I16" s="69">
        <v>10000</v>
      </c>
      <c r="J16" s="43"/>
      <c r="K16" s="69">
        <v>10000</v>
      </c>
      <c r="L16" s="70"/>
      <c r="M16" s="2"/>
    </row>
    <row r="17" spans="1:13" x14ac:dyDescent="0.2">
      <c r="A17" s="2"/>
      <c r="B17" s="63">
        <v>11</v>
      </c>
      <c r="C17" s="68">
        <v>1</v>
      </c>
      <c r="D17" s="106" t="s">
        <v>89</v>
      </c>
      <c r="E17" s="106"/>
      <c r="F17" s="107"/>
      <c r="G17" s="71">
        <v>400</v>
      </c>
      <c r="H17" s="72"/>
      <c r="I17" s="71">
        <v>1000</v>
      </c>
      <c r="J17" s="72"/>
      <c r="K17" s="71">
        <v>1000</v>
      </c>
      <c r="L17" s="73"/>
      <c r="M17" s="2"/>
    </row>
    <row r="18" spans="1:13" x14ac:dyDescent="0.2">
      <c r="A18" s="2"/>
      <c r="B18" s="63">
        <v>12</v>
      </c>
      <c r="C18" s="68">
        <v>2</v>
      </c>
      <c r="D18" s="106" t="s">
        <v>90</v>
      </c>
      <c r="E18" s="106"/>
      <c r="F18" s="107"/>
      <c r="G18" s="71">
        <v>2000</v>
      </c>
      <c r="H18" s="72"/>
      <c r="I18" s="71">
        <v>4000</v>
      </c>
      <c r="J18" s="72"/>
      <c r="K18" s="71">
        <v>4000</v>
      </c>
      <c r="L18" s="73"/>
      <c r="M18" s="2"/>
    </row>
    <row r="19" spans="1:13" x14ac:dyDescent="0.2">
      <c r="A19" s="2"/>
      <c r="B19" s="63">
        <v>13</v>
      </c>
      <c r="C19" s="68">
        <v>3</v>
      </c>
      <c r="D19" s="106" t="s">
        <v>91</v>
      </c>
      <c r="E19" s="106"/>
      <c r="F19" s="107"/>
      <c r="G19" s="71">
        <v>9500</v>
      </c>
      <c r="H19" s="72"/>
      <c r="I19" s="71">
        <v>5000</v>
      </c>
      <c r="J19" s="72"/>
      <c r="K19" s="71">
        <v>5000</v>
      </c>
      <c r="L19" s="73"/>
      <c r="M19" s="2"/>
    </row>
    <row r="20" spans="1:13" x14ac:dyDescent="0.2">
      <c r="A20" s="2"/>
      <c r="B20" s="63">
        <v>14</v>
      </c>
      <c r="C20" s="62">
        <v>8</v>
      </c>
      <c r="D20" s="108" t="s">
        <v>92</v>
      </c>
      <c r="E20" s="108"/>
      <c r="F20" s="109"/>
      <c r="G20" s="69">
        <v>600</v>
      </c>
      <c r="H20" s="43"/>
      <c r="I20" s="69">
        <v>1000</v>
      </c>
      <c r="J20" s="43"/>
      <c r="K20" s="69">
        <v>1000</v>
      </c>
      <c r="L20" s="70"/>
      <c r="M20" s="2"/>
    </row>
    <row r="21" spans="1:13" x14ac:dyDescent="0.2">
      <c r="A21" s="2"/>
      <c r="B21" s="63">
        <v>15</v>
      </c>
      <c r="C21" s="68">
        <v>1</v>
      </c>
      <c r="D21" s="106" t="s">
        <v>92</v>
      </c>
      <c r="E21" s="106"/>
      <c r="F21" s="107"/>
      <c r="G21" s="71">
        <v>600</v>
      </c>
      <c r="H21" s="72"/>
      <c r="I21" s="71">
        <v>1000</v>
      </c>
      <c r="J21" s="72"/>
      <c r="K21" s="71">
        <v>1000</v>
      </c>
      <c r="L21" s="73"/>
      <c r="M21" s="2"/>
    </row>
    <row r="22" spans="1:13" x14ac:dyDescent="0.2">
      <c r="A22" s="2"/>
      <c r="B22" s="63">
        <v>16</v>
      </c>
      <c r="C22" s="62">
        <v>9</v>
      </c>
      <c r="D22" s="108" t="s">
        <v>93</v>
      </c>
      <c r="E22" s="108"/>
      <c r="F22" s="109"/>
      <c r="G22" s="69"/>
      <c r="H22" s="43"/>
      <c r="I22" s="69"/>
      <c r="J22" s="43"/>
      <c r="K22" s="69"/>
      <c r="L22" s="70"/>
      <c r="M22" s="2"/>
    </row>
    <row r="23" spans="1:13" x14ac:dyDescent="0.2">
      <c r="A23" s="2"/>
      <c r="B23" s="63">
        <v>17</v>
      </c>
      <c r="C23" s="62">
        <v>10</v>
      </c>
      <c r="D23" s="108" t="s">
        <v>94</v>
      </c>
      <c r="E23" s="108"/>
      <c r="F23" s="109"/>
      <c r="G23" s="69">
        <v>3746</v>
      </c>
      <c r="H23" s="43"/>
      <c r="I23" s="69">
        <v>14400</v>
      </c>
      <c r="J23" s="43"/>
      <c r="K23" s="69">
        <v>14400</v>
      </c>
      <c r="L23" s="70"/>
      <c r="M23" s="2"/>
    </row>
    <row r="24" spans="1:13" x14ac:dyDescent="0.2">
      <c r="A24" s="2"/>
      <c r="B24" s="63">
        <v>18</v>
      </c>
      <c r="C24" s="68">
        <v>1</v>
      </c>
      <c r="D24" s="106" t="s">
        <v>94</v>
      </c>
      <c r="E24" s="106"/>
      <c r="F24" s="107"/>
      <c r="G24" s="71">
        <v>3211</v>
      </c>
      <c r="H24" s="72"/>
      <c r="I24" s="71">
        <v>14000</v>
      </c>
      <c r="J24" s="72"/>
      <c r="K24" s="71">
        <v>14000</v>
      </c>
      <c r="L24" s="73"/>
      <c r="M24" s="2"/>
    </row>
    <row r="25" spans="1:13" x14ac:dyDescent="0.2">
      <c r="A25" s="2"/>
      <c r="B25" s="63">
        <v>19</v>
      </c>
      <c r="C25" s="68">
        <v>2</v>
      </c>
      <c r="D25" s="106" t="s">
        <v>95</v>
      </c>
      <c r="E25" s="106"/>
      <c r="F25" s="107"/>
      <c r="G25" s="71">
        <v>535</v>
      </c>
      <c r="H25" s="72"/>
      <c r="I25" s="71">
        <v>400</v>
      </c>
      <c r="J25" s="72"/>
      <c r="K25" s="71">
        <v>400</v>
      </c>
      <c r="L25" s="73"/>
      <c r="M25" s="2"/>
    </row>
    <row r="26" spans="1:13" x14ac:dyDescent="0.2">
      <c r="A26" s="2"/>
      <c r="B26" s="63">
        <v>20</v>
      </c>
      <c r="C26" s="62">
        <v>11</v>
      </c>
      <c r="D26" s="108" t="s">
        <v>96</v>
      </c>
      <c r="E26" s="108"/>
      <c r="F26" s="109"/>
      <c r="G26" s="69">
        <v>604</v>
      </c>
      <c r="H26" s="43"/>
      <c r="I26" s="69">
        <v>100</v>
      </c>
      <c r="J26" s="43"/>
      <c r="K26" s="69">
        <v>100</v>
      </c>
      <c r="L26" s="70"/>
      <c r="M26" s="2"/>
    </row>
    <row r="27" spans="1:13" x14ac:dyDescent="0.2">
      <c r="A27" s="2"/>
      <c r="B27" s="63">
        <v>21</v>
      </c>
      <c r="C27" s="62">
        <v>12</v>
      </c>
      <c r="D27" s="108" t="s">
        <v>97</v>
      </c>
      <c r="E27" s="108"/>
      <c r="F27" s="109"/>
      <c r="G27" s="69"/>
      <c r="H27" s="43"/>
      <c r="I27" s="69"/>
      <c r="J27" s="43"/>
      <c r="K27" s="69"/>
      <c r="L27" s="70"/>
      <c r="M27" s="2"/>
    </row>
    <row r="28" spans="1:13" x14ac:dyDescent="0.2">
      <c r="A28" s="2"/>
      <c r="B28" s="63">
        <v>22</v>
      </c>
      <c r="C28" s="62">
        <v>13</v>
      </c>
      <c r="D28" s="108" t="s">
        <v>98</v>
      </c>
      <c r="E28" s="108"/>
      <c r="F28" s="109"/>
      <c r="G28" s="69">
        <v>1220</v>
      </c>
      <c r="H28" s="43"/>
      <c r="I28" s="69">
        <v>1000</v>
      </c>
      <c r="J28" s="43"/>
      <c r="K28" s="69">
        <v>1000</v>
      </c>
      <c r="L28" s="70"/>
      <c r="M28" s="2"/>
    </row>
    <row r="29" spans="1:13" x14ac:dyDescent="0.2">
      <c r="A29" s="2"/>
      <c r="B29" s="63">
        <v>23</v>
      </c>
      <c r="C29" s="68">
        <v>1</v>
      </c>
      <c r="D29" s="106" t="s">
        <v>99</v>
      </c>
      <c r="E29" s="106"/>
      <c r="F29" s="107"/>
      <c r="G29" s="71">
        <v>900</v>
      </c>
      <c r="H29" s="72"/>
      <c r="I29" s="71">
        <v>1000</v>
      </c>
      <c r="J29" s="72"/>
      <c r="K29" s="71">
        <v>1000</v>
      </c>
      <c r="L29" s="73"/>
      <c r="M29" s="2"/>
    </row>
    <row r="30" spans="1:13" x14ac:dyDescent="0.2">
      <c r="A30" s="2"/>
      <c r="B30" s="63">
        <v>24</v>
      </c>
      <c r="C30" s="68">
        <v>2</v>
      </c>
      <c r="D30" s="106" t="s">
        <v>100</v>
      </c>
      <c r="E30" s="106"/>
      <c r="F30" s="107"/>
      <c r="G30" s="71">
        <v>320</v>
      </c>
      <c r="H30" s="72"/>
      <c r="I30" s="71"/>
      <c r="J30" s="72"/>
      <c r="K30" s="71"/>
      <c r="L30" s="73"/>
      <c r="M30" s="2"/>
    </row>
    <row r="31" spans="1:13" x14ac:dyDescent="0.2">
      <c r="A31" s="2"/>
      <c r="B31" s="63">
        <v>25</v>
      </c>
      <c r="C31" s="62">
        <v>14</v>
      </c>
      <c r="D31" s="108" t="s">
        <v>101</v>
      </c>
      <c r="E31" s="108"/>
      <c r="F31" s="109"/>
      <c r="G31" s="69">
        <v>10060</v>
      </c>
      <c r="H31" s="43">
        <v>15000</v>
      </c>
      <c r="I31" s="69">
        <v>1100</v>
      </c>
      <c r="J31" s="43"/>
      <c r="K31" s="69">
        <v>1100</v>
      </c>
      <c r="L31" s="70"/>
      <c r="M31" s="2"/>
    </row>
    <row r="32" spans="1:13" x14ac:dyDescent="0.2">
      <c r="A32" s="2"/>
      <c r="B32" s="63">
        <v>26</v>
      </c>
      <c r="C32" s="68">
        <v>1</v>
      </c>
      <c r="D32" s="106" t="s">
        <v>102</v>
      </c>
      <c r="E32" s="106"/>
      <c r="F32" s="107"/>
      <c r="G32" s="71">
        <v>1300</v>
      </c>
      <c r="H32" s="72"/>
      <c r="I32" s="71">
        <v>1000</v>
      </c>
      <c r="J32" s="72"/>
      <c r="K32" s="71">
        <v>1000</v>
      </c>
      <c r="L32" s="73"/>
      <c r="M32" s="2"/>
    </row>
    <row r="33" spans="1:13" x14ac:dyDescent="0.2">
      <c r="A33" s="2"/>
      <c r="B33" s="63">
        <v>27</v>
      </c>
      <c r="C33" s="68">
        <v>2</v>
      </c>
      <c r="D33" s="106" t="s">
        <v>103</v>
      </c>
      <c r="E33" s="106"/>
      <c r="F33" s="107"/>
      <c r="G33" s="71">
        <v>160</v>
      </c>
      <c r="H33" s="72"/>
      <c r="I33" s="71">
        <v>100</v>
      </c>
      <c r="J33" s="72"/>
      <c r="K33" s="71">
        <v>100</v>
      </c>
      <c r="L33" s="73"/>
      <c r="M33" s="2"/>
    </row>
    <row r="34" spans="1:13" x14ac:dyDescent="0.2">
      <c r="A34" s="2"/>
      <c r="B34" s="63">
        <v>28</v>
      </c>
      <c r="C34" s="68">
        <v>3</v>
      </c>
      <c r="D34" s="106" t="s">
        <v>104</v>
      </c>
      <c r="E34" s="106"/>
      <c r="F34" s="107"/>
      <c r="G34" s="71"/>
      <c r="H34" s="72">
        <v>5000</v>
      </c>
      <c r="I34" s="71"/>
      <c r="J34" s="72"/>
      <c r="K34" s="71"/>
      <c r="L34" s="73"/>
      <c r="M34" s="2"/>
    </row>
    <row r="35" spans="1:13" x14ac:dyDescent="0.2">
      <c r="A35" s="2"/>
      <c r="B35" s="63">
        <v>29</v>
      </c>
      <c r="C35" s="68">
        <v>4</v>
      </c>
      <c r="D35" s="106" t="s">
        <v>105</v>
      </c>
      <c r="E35" s="106"/>
      <c r="F35" s="107"/>
      <c r="G35" s="71">
        <v>8100</v>
      </c>
      <c r="H35" s="72"/>
      <c r="I35" s="71"/>
      <c r="J35" s="72"/>
      <c r="K35" s="71"/>
      <c r="L35" s="73"/>
      <c r="M35" s="2"/>
    </row>
    <row r="36" spans="1:13" x14ac:dyDescent="0.2">
      <c r="A36" s="2"/>
      <c r="B36" s="63">
        <v>30</v>
      </c>
      <c r="C36" s="68">
        <v>5</v>
      </c>
      <c r="D36" s="106" t="s">
        <v>106</v>
      </c>
      <c r="E36" s="106"/>
      <c r="F36" s="107"/>
      <c r="G36" s="71">
        <v>500</v>
      </c>
      <c r="H36" s="72"/>
      <c r="I36" s="71"/>
      <c r="J36" s="72"/>
      <c r="K36" s="71"/>
      <c r="L36" s="73"/>
      <c r="M36" s="2"/>
    </row>
    <row r="37" spans="1:13" x14ac:dyDescent="0.2">
      <c r="A37" s="2"/>
      <c r="B37" s="63">
        <v>31</v>
      </c>
      <c r="C37" s="68">
        <v>6</v>
      </c>
      <c r="D37" s="106" t="s">
        <v>107</v>
      </c>
      <c r="E37" s="106"/>
      <c r="F37" s="107"/>
      <c r="G37" s="71"/>
      <c r="H37" s="72">
        <v>10000</v>
      </c>
      <c r="I37" s="71"/>
      <c r="J37" s="72"/>
      <c r="K37" s="71"/>
      <c r="L37" s="73"/>
      <c r="M37" s="2"/>
    </row>
    <row r="38" spans="1:13" x14ac:dyDescent="0.2">
      <c r="A38" s="2"/>
      <c r="B38" s="63">
        <v>32</v>
      </c>
      <c r="C38" s="62">
        <v>15</v>
      </c>
      <c r="D38" s="108" t="s">
        <v>108</v>
      </c>
      <c r="E38" s="108"/>
      <c r="F38" s="109"/>
      <c r="G38" s="69">
        <v>50397</v>
      </c>
      <c r="H38" s="43"/>
      <c r="I38" s="69">
        <v>41586</v>
      </c>
      <c r="J38" s="43"/>
      <c r="K38" s="69">
        <v>41586</v>
      </c>
      <c r="L38" s="70"/>
      <c r="M38" s="2"/>
    </row>
    <row r="39" spans="1:13" x14ac:dyDescent="0.2">
      <c r="A39" s="2"/>
      <c r="B39" s="63">
        <v>33</v>
      </c>
      <c r="C39" s="68">
        <v>1</v>
      </c>
      <c r="D39" s="106" t="s">
        <v>109</v>
      </c>
      <c r="E39" s="106"/>
      <c r="F39" s="107"/>
      <c r="G39" s="71">
        <v>50085</v>
      </c>
      <c r="H39" s="72"/>
      <c r="I39" s="71">
        <v>40586</v>
      </c>
      <c r="J39" s="72"/>
      <c r="K39" s="71">
        <v>40586</v>
      </c>
      <c r="L39" s="73"/>
      <c r="M39" s="2"/>
    </row>
    <row r="40" spans="1:13" x14ac:dyDescent="0.2">
      <c r="A40" s="2"/>
      <c r="B40" s="63">
        <v>34</v>
      </c>
      <c r="C40" s="68">
        <v>2</v>
      </c>
      <c r="D40" s="106" t="s">
        <v>110</v>
      </c>
      <c r="E40" s="106"/>
      <c r="F40" s="107"/>
      <c r="G40" s="71">
        <v>312</v>
      </c>
      <c r="H40" s="72"/>
      <c r="I40" s="71">
        <v>1000</v>
      </c>
      <c r="J40" s="72"/>
      <c r="K40" s="71">
        <v>1000</v>
      </c>
      <c r="L40" s="73"/>
      <c r="M40" s="2"/>
    </row>
    <row r="41" spans="1:13" x14ac:dyDescent="0.2">
      <c r="A41" s="2"/>
      <c r="B41" s="63">
        <v>35</v>
      </c>
      <c r="C41" s="62">
        <v>16</v>
      </c>
      <c r="D41" s="108" t="s">
        <v>111</v>
      </c>
      <c r="E41" s="108"/>
      <c r="F41" s="109"/>
      <c r="G41" s="69"/>
      <c r="H41" s="43"/>
      <c r="I41" s="69"/>
      <c r="J41" s="43"/>
      <c r="K41" s="69"/>
      <c r="L41" s="70"/>
      <c r="M41" s="2"/>
    </row>
    <row r="42" spans="1:13" x14ac:dyDescent="0.2">
      <c r="A42" s="2"/>
      <c r="B42" s="63">
        <v>36</v>
      </c>
      <c r="C42" s="62">
        <v>17</v>
      </c>
      <c r="D42" s="108" t="s">
        <v>112</v>
      </c>
      <c r="E42" s="108"/>
      <c r="F42" s="109"/>
      <c r="G42" s="69"/>
      <c r="H42" s="43">
        <v>5000</v>
      </c>
      <c r="I42" s="69"/>
      <c r="J42" s="43"/>
      <c r="K42" s="69"/>
      <c r="L42" s="70"/>
      <c r="M42" s="2"/>
    </row>
    <row r="43" spans="1:13" x14ac:dyDescent="0.2">
      <c r="A43" s="2"/>
      <c r="B43" s="63">
        <v>37</v>
      </c>
      <c r="C43" s="62">
        <v>18</v>
      </c>
      <c r="D43" s="108" t="s">
        <v>113</v>
      </c>
      <c r="E43" s="108"/>
      <c r="F43" s="109"/>
      <c r="G43" s="69"/>
      <c r="H43" s="43">
        <v>11000</v>
      </c>
      <c r="I43" s="69"/>
      <c r="J43" s="43"/>
      <c r="K43" s="69"/>
      <c r="L43" s="70"/>
      <c r="M43" s="2"/>
    </row>
    <row r="44" spans="1:13" x14ac:dyDescent="0.2">
      <c r="A44" s="2"/>
      <c r="B44" s="63">
        <v>38</v>
      </c>
      <c r="C44" s="62">
        <v>19</v>
      </c>
      <c r="D44" s="108" t="s">
        <v>114</v>
      </c>
      <c r="E44" s="108"/>
      <c r="F44" s="109"/>
      <c r="G44" s="69"/>
      <c r="H44" s="43">
        <v>5000</v>
      </c>
      <c r="I44" s="69"/>
      <c r="J44" s="43"/>
      <c r="K44" s="69"/>
      <c r="L44" s="70"/>
      <c r="M44" s="2"/>
    </row>
    <row r="45" spans="1:13" x14ac:dyDescent="0.2">
      <c r="A45" s="2"/>
      <c r="B45" s="63">
        <v>39</v>
      </c>
      <c r="C45" s="62">
        <v>20</v>
      </c>
      <c r="D45" s="108" t="s">
        <v>115</v>
      </c>
      <c r="E45" s="108"/>
      <c r="F45" s="109"/>
      <c r="G45" s="69"/>
      <c r="H45" s="43">
        <v>100000</v>
      </c>
      <c r="I45" s="69"/>
      <c r="J45" s="43"/>
      <c r="K45" s="69"/>
      <c r="L45" s="70"/>
      <c r="M45" s="2"/>
    </row>
    <row r="46" spans="1:13" x14ac:dyDescent="0.2">
      <c r="A46" s="2"/>
      <c r="B46" s="63">
        <v>40</v>
      </c>
      <c r="C46" s="62">
        <v>21</v>
      </c>
      <c r="D46" s="108" t="s">
        <v>116</v>
      </c>
      <c r="E46" s="108"/>
      <c r="F46" s="109"/>
      <c r="G46" s="69"/>
      <c r="H46" s="43">
        <v>5000</v>
      </c>
      <c r="I46" s="69"/>
      <c r="J46" s="43"/>
      <c r="K46" s="69"/>
      <c r="L46" s="70"/>
      <c r="M46" s="2"/>
    </row>
    <row r="47" spans="1:13" x14ac:dyDescent="0.2">
      <c r="A47" s="2"/>
      <c r="B47" s="63">
        <v>41</v>
      </c>
      <c r="C47" s="62">
        <v>22</v>
      </c>
      <c r="D47" s="108" t="s">
        <v>117</v>
      </c>
      <c r="E47" s="108"/>
      <c r="F47" s="109"/>
      <c r="G47" s="69"/>
      <c r="H47" s="43">
        <v>7000</v>
      </c>
      <c r="I47" s="69"/>
      <c r="J47" s="43"/>
      <c r="K47" s="69"/>
      <c r="L47" s="70"/>
      <c r="M47" s="2"/>
    </row>
    <row r="48" spans="1:13" x14ac:dyDescent="0.2">
      <c r="A48" s="2"/>
      <c r="B48" s="63">
        <v>42</v>
      </c>
      <c r="C48" s="68">
        <v>1</v>
      </c>
      <c r="D48" s="106" t="s">
        <v>118</v>
      </c>
      <c r="E48" s="106"/>
      <c r="F48" s="107"/>
      <c r="G48" s="71"/>
      <c r="H48" s="72">
        <v>7000</v>
      </c>
      <c r="I48" s="71"/>
      <c r="J48" s="72"/>
      <c r="K48" s="71"/>
      <c r="L48" s="73"/>
      <c r="M48" s="2"/>
    </row>
    <row r="49" spans="1:13" x14ac:dyDescent="0.2">
      <c r="A49" s="2"/>
      <c r="B49" s="63">
        <v>43</v>
      </c>
      <c r="C49" s="62">
        <v>23</v>
      </c>
      <c r="D49" s="108" t="s">
        <v>119</v>
      </c>
      <c r="E49" s="108"/>
      <c r="F49" s="109"/>
      <c r="G49" s="69"/>
      <c r="H49" s="43">
        <v>3987</v>
      </c>
      <c r="I49" s="69"/>
      <c r="J49" s="43"/>
      <c r="K49" s="69"/>
      <c r="L49" s="70"/>
      <c r="M49" s="2"/>
    </row>
    <row r="50" spans="1:13" x14ac:dyDescent="0.2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</sheetData>
  <mergeCells count="52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8:F18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30:F30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42:F42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9:F49"/>
    <mergeCell ref="D43:F43"/>
    <mergeCell ref="D44:F44"/>
    <mergeCell ref="D45:F45"/>
    <mergeCell ref="D46:F46"/>
    <mergeCell ref="D47:F47"/>
    <mergeCell ref="D48:F48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17"/>
  <sheetViews>
    <sheetView zoomScale="88" zoomScaleNormal="88" workbookViewId="0"/>
  </sheetViews>
  <sheetFormatPr defaultRowHeight="12.75" x14ac:dyDescent="0.2"/>
  <cols>
    <col min="1" max="1" width="1.7109375" customWidth="1"/>
    <col min="2" max="3" width="3.140625" customWidth="1"/>
    <col min="5" max="5" width="3.140625" customWidth="1"/>
    <col min="6" max="6" width="60.7109375" customWidth="1"/>
    <col min="7" max="12" width="9.7109375" customWidth="1"/>
  </cols>
  <sheetData>
    <row r="1" spans="1:13" collapsed="1" x14ac:dyDescent="0.2">
      <c r="A1" t="s">
        <v>298</v>
      </c>
    </row>
    <row r="2" spans="1:13" ht="15.75" x14ac:dyDescent="0.25">
      <c r="B2" s="1" t="s">
        <v>120</v>
      </c>
    </row>
    <row r="3" spans="1:13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x14ac:dyDescent="0.2">
      <c r="A4" s="2"/>
      <c r="B4" s="59"/>
      <c r="C4" s="60"/>
      <c r="D4" s="60"/>
      <c r="E4" s="60"/>
      <c r="F4" s="60"/>
      <c r="G4" s="112" t="s">
        <v>280</v>
      </c>
      <c r="H4" s="113"/>
      <c r="I4" s="112" t="s">
        <v>281</v>
      </c>
      <c r="J4" s="113"/>
      <c r="K4" s="112" t="s">
        <v>282</v>
      </c>
      <c r="L4" s="112"/>
      <c r="M4" s="2"/>
    </row>
    <row r="5" spans="1:13" x14ac:dyDescent="0.2">
      <c r="A5" s="2"/>
      <c r="B5" s="58"/>
      <c r="C5" s="61"/>
      <c r="D5" s="61"/>
      <c r="E5" s="61"/>
      <c r="F5" s="61"/>
      <c r="G5" s="114" t="s">
        <v>1</v>
      </c>
      <c r="H5" s="116" t="s">
        <v>2</v>
      </c>
      <c r="I5" s="114" t="s">
        <v>1</v>
      </c>
      <c r="J5" s="116" t="s">
        <v>2</v>
      </c>
      <c r="K5" s="114" t="s">
        <v>1</v>
      </c>
      <c r="L5" s="118" t="s">
        <v>2</v>
      </c>
      <c r="M5" s="2"/>
    </row>
    <row r="6" spans="1:13" x14ac:dyDescent="0.2">
      <c r="A6" s="2"/>
      <c r="B6" s="58"/>
      <c r="C6" s="61"/>
      <c r="D6" s="61"/>
      <c r="E6" s="61"/>
      <c r="F6" s="61"/>
      <c r="G6" s="115"/>
      <c r="H6" s="117"/>
      <c r="I6" s="115"/>
      <c r="J6" s="117"/>
      <c r="K6" s="115"/>
      <c r="L6" s="119"/>
      <c r="M6" s="2"/>
    </row>
    <row r="7" spans="1:13" x14ac:dyDescent="0.2">
      <c r="A7" s="2"/>
      <c r="B7" s="63">
        <v>1</v>
      </c>
      <c r="C7" s="64">
        <v>5</v>
      </c>
      <c r="D7" s="110" t="s">
        <v>287</v>
      </c>
      <c r="E7" s="110"/>
      <c r="F7" s="111"/>
      <c r="G7" s="65">
        <v>31000</v>
      </c>
      <c r="H7" s="66">
        <v>36513</v>
      </c>
      <c r="I7" s="65">
        <v>48000</v>
      </c>
      <c r="J7" s="66"/>
      <c r="K7" s="65">
        <v>48000</v>
      </c>
      <c r="L7" s="67"/>
      <c r="M7" s="2"/>
    </row>
    <row r="8" spans="1:13" x14ac:dyDescent="0.2">
      <c r="A8" s="2"/>
      <c r="B8" s="63">
        <v>2</v>
      </c>
      <c r="C8" s="62">
        <v>1</v>
      </c>
      <c r="D8" s="108" t="s">
        <v>122</v>
      </c>
      <c r="E8" s="108"/>
      <c r="F8" s="109"/>
      <c r="G8" s="69"/>
      <c r="H8" s="43"/>
      <c r="I8" s="69">
        <v>200</v>
      </c>
      <c r="J8" s="43"/>
      <c r="K8" s="69">
        <v>200</v>
      </c>
      <c r="L8" s="70"/>
      <c r="M8" s="2"/>
    </row>
    <row r="9" spans="1:13" x14ac:dyDescent="0.2">
      <c r="A9" s="2"/>
      <c r="B9" s="63">
        <v>3</v>
      </c>
      <c r="C9" s="68">
        <v>1</v>
      </c>
      <c r="D9" s="106" t="s">
        <v>123</v>
      </c>
      <c r="E9" s="106"/>
      <c r="F9" s="107"/>
      <c r="G9" s="71"/>
      <c r="H9" s="72"/>
      <c r="I9" s="71">
        <v>200</v>
      </c>
      <c r="J9" s="72"/>
      <c r="K9" s="71">
        <v>200</v>
      </c>
      <c r="L9" s="73"/>
      <c r="M9" s="2"/>
    </row>
    <row r="10" spans="1:13" x14ac:dyDescent="0.2">
      <c r="A10" s="2"/>
      <c r="B10" s="63">
        <v>4</v>
      </c>
      <c r="C10" s="62">
        <v>2</v>
      </c>
      <c r="D10" s="108" t="s">
        <v>124</v>
      </c>
      <c r="E10" s="108"/>
      <c r="F10" s="109"/>
      <c r="G10" s="69">
        <v>6000</v>
      </c>
      <c r="H10" s="43">
        <v>27000</v>
      </c>
      <c r="I10" s="69">
        <v>5800</v>
      </c>
      <c r="J10" s="43"/>
      <c r="K10" s="69">
        <v>5800</v>
      </c>
      <c r="L10" s="70"/>
      <c r="M10" s="2"/>
    </row>
    <row r="11" spans="1:13" x14ac:dyDescent="0.2">
      <c r="A11" s="2"/>
      <c r="B11" s="63">
        <v>5</v>
      </c>
      <c r="C11" s="68">
        <v>1</v>
      </c>
      <c r="D11" s="106" t="s">
        <v>125</v>
      </c>
      <c r="E11" s="106"/>
      <c r="F11" s="107"/>
      <c r="G11" s="71">
        <v>4200</v>
      </c>
      <c r="H11" s="72">
        <v>27000</v>
      </c>
      <c r="I11" s="71">
        <v>4300</v>
      </c>
      <c r="J11" s="72"/>
      <c r="K11" s="71">
        <v>4300</v>
      </c>
      <c r="L11" s="73"/>
      <c r="M11" s="2"/>
    </row>
    <row r="12" spans="1:13" x14ac:dyDescent="0.2">
      <c r="A12" s="2"/>
      <c r="B12" s="63">
        <v>6</v>
      </c>
      <c r="C12" s="68">
        <v>2</v>
      </c>
      <c r="D12" s="106" t="s">
        <v>126</v>
      </c>
      <c r="E12" s="106"/>
      <c r="F12" s="107"/>
      <c r="G12" s="71">
        <v>1800</v>
      </c>
      <c r="H12" s="72"/>
      <c r="I12" s="71">
        <v>1500</v>
      </c>
      <c r="J12" s="72"/>
      <c r="K12" s="71">
        <v>1500</v>
      </c>
      <c r="L12" s="73"/>
      <c r="M12" s="2"/>
    </row>
    <row r="13" spans="1:13" x14ac:dyDescent="0.2">
      <c r="A13" s="2"/>
      <c r="B13" s="63">
        <v>7</v>
      </c>
      <c r="C13" s="62">
        <v>3</v>
      </c>
      <c r="D13" s="108" t="s">
        <v>127</v>
      </c>
      <c r="E13" s="108"/>
      <c r="F13" s="109"/>
      <c r="G13" s="69">
        <v>25000</v>
      </c>
      <c r="H13" s="43">
        <v>9513</v>
      </c>
      <c r="I13" s="69">
        <v>42000</v>
      </c>
      <c r="J13" s="43"/>
      <c r="K13" s="69">
        <v>42000</v>
      </c>
      <c r="L13" s="70"/>
      <c r="M13" s="2"/>
    </row>
    <row r="14" spans="1:13" x14ac:dyDescent="0.2">
      <c r="A14" s="2"/>
      <c r="B14" s="63">
        <v>8</v>
      </c>
      <c r="C14" s="68">
        <v>1</v>
      </c>
      <c r="D14" s="106" t="s">
        <v>128</v>
      </c>
      <c r="E14" s="106"/>
      <c r="F14" s="107"/>
      <c r="G14" s="71">
        <v>21000</v>
      </c>
      <c r="H14" s="72"/>
      <c r="I14" s="71">
        <v>40000</v>
      </c>
      <c r="J14" s="72"/>
      <c r="K14" s="71">
        <v>40000</v>
      </c>
      <c r="L14" s="73"/>
      <c r="M14" s="2"/>
    </row>
    <row r="15" spans="1:13" x14ac:dyDescent="0.2">
      <c r="A15" s="2"/>
      <c r="B15" s="63">
        <v>9</v>
      </c>
      <c r="C15" s="68">
        <v>2</v>
      </c>
      <c r="D15" s="106" t="s">
        <v>129</v>
      </c>
      <c r="E15" s="106"/>
      <c r="F15" s="107"/>
      <c r="G15" s="71">
        <v>4000</v>
      </c>
      <c r="H15" s="72">
        <v>1513</v>
      </c>
      <c r="I15" s="71">
        <v>2000</v>
      </c>
      <c r="J15" s="72"/>
      <c r="K15" s="71">
        <v>2000</v>
      </c>
      <c r="L15" s="73"/>
      <c r="M15" s="2"/>
    </row>
    <row r="16" spans="1:13" x14ac:dyDescent="0.2">
      <c r="A16" s="2"/>
      <c r="B16" s="63">
        <v>10</v>
      </c>
      <c r="C16" s="68">
        <v>3</v>
      </c>
      <c r="D16" s="106" t="s">
        <v>130</v>
      </c>
      <c r="E16" s="106"/>
      <c r="F16" s="107"/>
      <c r="G16" s="71"/>
      <c r="H16" s="72">
        <v>8000</v>
      </c>
      <c r="I16" s="71"/>
      <c r="J16" s="72"/>
      <c r="K16" s="71"/>
      <c r="L16" s="73"/>
      <c r="M16" s="2"/>
    </row>
    <row r="17" spans="2:12" x14ac:dyDescent="0.2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</sheetData>
  <mergeCells count="19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14:F14"/>
    <mergeCell ref="D15:F15"/>
    <mergeCell ref="D16:F16"/>
    <mergeCell ref="D7:F7"/>
    <mergeCell ref="D8:F8"/>
    <mergeCell ref="D9:F9"/>
    <mergeCell ref="D10:F10"/>
    <mergeCell ref="D11:F11"/>
    <mergeCell ref="D12:F12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1"/>
  <sheetViews>
    <sheetView zoomScale="88" zoomScaleNormal="88" workbookViewId="0"/>
  </sheetViews>
  <sheetFormatPr defaultRowHeight="12.75" x14ac:dyDescent="0.2"/>
  <cols>
    <col min="1" max="1" width="1.7109375" customWidth="1"/>
    <col min="2" max="3" width="3.140625" customWidth="1"/>
    <col min="5" max="5" width="3.140625" customWidth="1"/>
    <col min="6" max="6" width="60.7109375" customWidth="1"/>
    <col min="7" max="12" width="9.7109375" customWidth="1"/>
  </cols>
  <sheetData>
    <row r="1" spans="1:13" collapsed="1" x14ac:dyDescent="0.2">
      <c r="A1" t="s">
        <v>298</v>
      </c>
    </row>
    <row r="2" spans="1:13" ht="15.75" x14ac:dyDescent="0.25">
      <c r="B2" s="1" t="s">
        <v>131</v>
      </c>
    </row>
    <row r="3" spans="1:13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x14ac:dyDescent="0.2">
      <c r="A4" s="2"/>
      <c r="B4" s="59"/>
      <c r="C4" s="60"/>
      <c r="D4" s="60"/>
      <c r="E4" s="60"/>
      <c r="F4" s="60"/>
      <c r="G4" s="112" t="s">
        <v>280</v>
      </c>
      <c r="H4" s="113"/>
      <c r="I4" s="112" t="s">
        <v>281</v>
      </c>
      <c r="J4" s="113"/>
      <c r="K4" s="112" t="s">
        <v>282</v>
      </c>
      <c r="L4" s="112"/>
      <c r="M4" s="2"/>
    </row>
    <row r="5" spans="1:13" x14ac:dyDescent="0.2">
      <c r="A5" s="2"/>
      <c r="B5" s="58"/>
      <c r="C5" s="61"/>
      <c r="D5" s="61"/>
      <c r="E5" s="61"/>
      <c r="F5" s="61"/>
      <c r="G5" s="114" t="s">
        <v>1</v>
      </c>
      <c r="H5" s="116" t="s">
        <v>2</v>
      </c>
      <c r="I5" s="114" t="s">
        <v>1</v>
      </c>
      <c r="J5" s="116" t="s">
        <v>2</v>
      </c>
      <c r="K5" s="114" t="s">
        <v>1</v>
      </c>
      <c r="L5" s="118" t="s">
        <v>2</v>
      </c>
      <c r="M5" s="2"/>
    </row>
    <row r="6" spans="1:13" x14ac:dyDescent="0.2">
      <c r="A6" s="2"/>
      <c r="B6" s="58"/>
      <c r="C6" s="61"/>
      <c r="D6" s="61"/>
      <c r="E6" s="61"/>
      <c r="F6" s="61"/>
      <c r="G6" s="115"/>
      <c r="H6" s="117"/>
      <c r="I6" s="115"/>
      <c r="J6" s="117"/>
      <c r="K6" s="115"/>
      <c r="L6" s="119"/>
      <c r="M6" s="2"/>
    </row>
    <row r="7" spans="1:13" x14ac:dyDescent="0.2">
      <c r="A7" s="2"/>
      <c r="B7" s="63">
        <v>1</v>
      </c>
      <c r="C7" s="64">
        <v>6</v>
      </c>
      <c r="D7" s="110" t="s">
        <v>288</v>
      </c>
      <c r="E7" s="110"/>
      <c r="F7" s="111"/>
      <c r="G7" s="65">
        <v>71000</v>
      </c>
      <c r="H7" s="66">
        <v>259590</v>
      </c>
      <c r="I7" s="65">
        <v>69000</v>
      </c>
      <c r="J7" s="66"/>
      <c r="K7" s="65">
        <v>69000</v>
      </c>
      <c r="L7" s="67"/>
      <c r="M7" s="2"/>
    </row>
    <row r="8" spans="1:13" x14ac:dyDescent="0.2">
      <c r="A8" s="2"/>
      <c r="B8" s="63">
        <v>2</v>
      </c>
      <c r="C8" s="62">
        <v>1</v>
      </c>
      <c r="D8" s="108" t="s">
        <v>133</v>
      </c>
      <c r="E8" s="108"/>
      <c r="F8" s="109"/>
      <c r="G8" s="69">
        <v>71000</v>
      </c>
      <c r="H8" s="43"/>
      <c r="I8" s="69">
        <v>69000</v>
      </c>
      <c r="J8" s="43"/>
      <c r="K8" s="69">
        <v>69000</v>
      </c>
      <c r="L8" s="70"/>
      <c r="M8" s="2"/>
    </row>
    <row r="9" spans="1:13" x14ac:dyDescent="0.2">
      <c r="A9" s="2"/>
      <c r="B9" s="63">
        <v>3</v>
      </c>
      <c r="C9" s="68">
        <v>1</v>
      </c>
      <c r="D9" s="106" t="s">
        <v>102</v>
      </c>
      <c r="E9" s="106"/>
      <c r="F9" s="107"/>
      <c r="G9" s="71">
        <v>31000</v>
      </c>
      <c r="H9" s="72"/>
      <c r="I9" s="71">
        <v>31000</v>
      </c>
      <c r="J9" s="72"/>
      <c r="K9" s="71">
        <v>31000</v>
      </c>
      <c r="L9" s="73"/>
      <c r="M9" s="2"/>
    </row>
    <row r="10" spans="1:13" x14ac:dyDescent="0.2">
      <c r="A10" s="2"/>
      <c r="B10" s="63">
        <v>4</v>
      </c>
      <c r="C10" s="68">
        <v>2</v>
      </c>
      <c r="D10" s="106" t="s">
        <v>134</v>
      </c>
      <c r="E10" s="106"/>
      <c r="F10" s="107"/>
      <c r="G10" s="71">
        <v>34000</v>
      </c>
      <c r="H10" s="72"/>
      <c r="I10" s="71">
        <v>26000</v>
      </c>
      <c r="J10" s="72"/>
      <c r="K10" s="71">
        <v>26000</v>
      </c>
      <c r="L10" s="73"/>
      <c r="M10" s="2"/>
    </row>
    <row r="11" spans="1:13" x14ac:dyDescent="0.2">
      <c r="A11" s="2"/>
      <c r="B11" s="63">
        <v>5</v>
      </c>
      <c r="C11" s="68">
        <v>3</v>
      </c>
      <c r="D11" s="106" t="s">
        <v>135</v>
      </c>
      <c r="E11" s="106"/>
      <c r="F11" s="107"/>
      <c r="G11" s="71">
        <v>2000</v>
      </c>
      <c r="H11" s="72"/>
      <c r="I11" s="71">
        <v>6000</v>
      </c>
      <c r="J11" s="72"/>
      <c r="K11" s="71">
        <v>6000</v>
      </c>
      <c r="L11" s="73"/>
      <c r="M11" s="2"/>
    </row>
    <row r="12" spans="1:13" x14ac:dyDescent="0.2">
      <c r="A12" s="2"/>
      <c r="B12" s="63">
        <v>6</v>
      </c>
      <c r="C12" s="68">
        <v>4</v>
      </c>
      <c r="D12" s="106" t="s">
        <v>136</v>
      </c>
      <c r="E12" s="106"/>
      <c r="F12" s="107"/>
      <c r="G12" s="71">
        <v>2000</v>
      </c>
      <c r="H12" s="72"/>
      <c r="I12" s="71">
        <v>4000</v>
      </c>
      <c r="J12" s="72"/>
      <c r="K12" s="71">
        <v>4000</v>
      </c>
      <c r="L12" s="73"/>
      <c r="M12" s="2"/>
    </row>
    <row r="13" spans="1:13" x14ac:dyDescent="0.2">
      <c r="A13" s="2"/>
      <c r="B13" s="63">
        <v>7</v>
      </c>
      <c r="C13" s="68">
        <v>6</v>
      </c>
      <c r="D13" s="106" t="s">
        <v>137</v>
      </c>
      <c r="E13" s="106"/>
      <c r="F13" s="107"/>
      <c r="G13" s="71">
        <v>2000</v>
      </c>
      <c r="H13" s="72"/>
      <c r="I13" s="71">
        <v>2000</v>
      </c>
      <c r="J13" s="72"/>
      <c r="K13" s="71">
        <v>2000</v>
      </c>
      <c r="L13" s="73"/>
      <c r="M13" s="2"/>
    </row>
    <row r="14" spans="1:13" x14ac:dyDescent="0.2">
      <c r="A14" s="2"/>
      <c r="B14" s="63">
        <v>8</v>
      </c>
      <c r="C14" s="62">
        <v>2</v>
      </c>
      <c r="D14" s="108" t="s">
        <v>138</v>
      </c>
      <c r="E14" s="108"/>
      <c r="F14" s="109"/>
      <c r="G14" s="69"/>
      <c r="H14" s="43"/>
      <c r="I14" s="69"/>
      <c r="J14" s="43"/>
      <c r="K14" s="69"/>
      <c r="L14" s="70"/>
      <c r="M14" s="2"/>
    </row>
    <row r="15" spans="1:13" x14ac:dyDescent="0.2">
      <c r="A15" s="2"/>
      <c r="B15" s="63">
        <v>9</v>
      </c>
      <c r="C15" s="68">
        <v>1</v>
      </c>
      <c r="D15" s="106" t="s">
        <v>139</v>
      </c>
      <c r="E15" s="106"/>
      <c r="F15" s="107"/>
      <c r="G15" s="71"/>
      <c r="H15" s="72"/>
      <c r="I15" s="71"/>
      <c r="J15" s="72"/>
      <c r="K15" s="71"/>
      <c r="L15" s="73"/>
      <c r="M15" s="2"/>
    </row>
    <row r="16" spans="1:13" x14ac:dyDescent="0.2">
      <c r="A16" s="2"/>
      <c r="B16" s="63">
        <v>10</v>
      </c>
      <c r="C16" s="62">
        <v>3</v>
      </c>
      <c r="D16" s="108" t="s">
        <v>140</v>
      </c>
      <c r="E16" s="108"/>
      <c r="F16" s="109"/>
      <c r="G16" s="69"/>
      <c r="H16" s="43">
        <v>259590</v>
      </c>
      <c r="I16" s="69"/>
      <c r="J16" s="43"/>
      <c r="K16" s="69"/>
      <c r="L16" s="70"/>
      <c r="M16" s="2"/>
    </row>
    <row r="17" spans="1:13" x14ac:dyDescent="0.2">
      <c r="A17" s="2"/>
      <c r="B17" s="63">
        <v>11</v>
      </c>
      <c r="C17" s="68">
        <v>1</v>
      </c>
      <c r="D17" s="106" t="s">
        <v>141</v>
      </c>
      <c r="E17" s="106"/>
      <c r="F17" s="107"/>
      <c r="G17" s="71"/>
      <c r="H17" s="72"/>
      <c r="I17" s="71"/>
      <c r="J17" s="72"/>
      <c r="K17" s="71"/>
      <c r="L17" s="73"/>
      <c r="M17" s="2"/>
    </row>
    <row r="18" spans="1:13" x14ac:dyDescent="0.2">
      <c r="A18" s="2"/>
      <c r="B18" s="63">
        <v>12</v>
      </c>
      <c r="C18" s="68">
        <v>2</v>
      </c>
      <c r="D18" s="106" t="s">
        <v>142</v>
      </c>
      <c r="E18" s="106"/>
      <c r="F18" s="107"/>
      <c r="G18" s="71"/>
      <c r="H18" s="72"/>
      <c r="I18" s="71"/>
      <c r="J18" s="72"/>
      <c r="K18" s="71"/>
      <c r="L18" s="73"/>
      <c r="M18" s="2"/>
    </row>
    <row r="19" spans="1:13" x14ac:dyDescent="0.2">
      <c r="A19" s="2"/>
      <c r="B19" s="63">
        <v>13</v>
      </c>
      <c r="C19" s="68">
        <v>3</v>
      </c>
      <c r="D19" s="106" t="s">
        <v>143</v>
      </c>
      <c r="E19" s="106"/>
      <c r="F19" s="107"/>
      <c r="G19" s="71"/>
      <c r="H19" s="72"/>
      <c r="I19" s="71"/>
      <c r="J19" s="72"/>
      <c r="K19" s="71"/>
      <c r="L19" s="73"/>
      <c r="M19" s="2"/>
    </row>
    <row r="20" spans="1:13" x14ac:dyDescent="0.2">
      <c r="A20" s="2"/>
      <c r="B20" s="63">
        <v>14</v>
      </c>
      <c r="C20" s="68">
        <v>4</v>
      </c>
      <c r="D20" s="106" t="s">
        <v>144</v>
      </c>
      <c r="E20" s="106"/>
      <c r="F20" s="107"/>
      <c r="G20" s="71"/>
      <c r="H20" s="72">
        <v>259590</v>
      </c>
      <c r="I20" s="71"/>
      <c r="J20" s="72"/>
      <c r="K20" s="71"/>
      <c r="L20" s="73"/>
      <c r="M20" s="2"/>
    </row>
    <row r="21" spans="1:13" x14ac:dyDescent="0.2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</sheetData>
  <mergeCells count="23"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9:F19"/>
    <mergeCell ref="D20:F20"/>
    <mergeCell ref="D13:F13"/>
    <mergeCell ref="D14:F14"/>
    <mergeCell ref="D15:F15"/>
    <mergeCell ref="D16:F16"/>
    <mergeCell ref="D17:F17"/>
    <mergeCell ref="D18:F18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D23"/>
  <sheetViews>
    <sheetView zoomScale="88" zoomScaleNormal="88" workbookViewId="0"/>
  </sheetViews>
  <sheetFormatPr defaultRowHeight="12.75" x14ac:dyDescent="0.2"/>
  <cols>
    <col min="1" max="2" width="3.140625" customWidth="1"/>
    <col min="3" max="3" width="8.7109375" customWidth="1"/>
    <col min="4" max="4" width="3.140625" customWidth="1"/>
    <col min="5" max="5" width="27.140625" customWidth="1"/>
    <col min="6" max="6" width="9.7109375" customWidth="1"/>
    <col min="7" max="8" width="0" hidden="1" customWidth="1"/>
    <col min="9" max="9" width="7.7109375" customWidth="1"/>
    <col min="10" max="11" width="0" hidden="1" customWidth="1"/>
    <col min="12" max="12" width="7.7109375" customWidth="1"/>
    <col min="13" max="13" width="9.7109375" customWidth="1"/>
    <col min="14" max="14" width="0.85546875" customWidth="1"/>
    <col min="15" max="15" width="9.7109375" customWidth="1"/>
    <col min="16" max="24" width="0" hidden="1" customWidth="1"/>
    <col min="25" max="25" width="7.7109375" customWidth="1"/>
    <col min="26" max="26" width="9.7109375" customWidth="1"/>
    <col min="27" max="27" width="0.7109375" customWidth="1"/>
    <col min="28" max="29" width="10.140625" customWidth="1"/>
    <col min="30" max="30" width="7.7109375" customWidth="1"/>
    <col min="31" max="31" width="9.28515625" customWidth="1"/>
  </cols>
  <sheetData>
    <row r="1" spans="1:30" collapsed="1" x14ac:dyDescent="0.2"/>
    <row r="2" spans="1:30" ht="15.75" x14ac:dyDescent="0.25">
      <c r="A2" s="1" t="s">
        <v>43</v>
      </c>
    </row>
    <row r="4" spans="1:30" ht="13.5" thickBot="1" x14ac:dyDescent="0.25">
      <c r="A4" s="94" t="s">
        <v>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5" t="s">
        <v>0</v>
      </c>
    </row>
    <row r="5" spans="1:30" ht="16.5" thickBot="1" x14ac:dyDescent="0.3">
      <c r="A5" s="96"/>
      <c r="B5" s="96"/>
      <c r="C5" s="96"/>
      <c r="D5" s="96"/>
      <c r="E5" s="96"/>
      <c r="F5" s="97" t="s">
        <v>22</v>
      </c>
      <c r="G5" s="98" t="s">
        <v>1</v>
      </c>
      <c r="H5" s="98"/>
      <c r="I5" s="98"/>
      <c r="J5" s="98"/>
      <c r="K5" s="98"/>
      <c r="L5" s="99" t="s">
        <v>26</v>
      </c>
      <c r="M5" s="87" t="s">
        <v>24</v>
      </c>
      <c r="N5" s="3"/>
      <c r="O5" s="97" t="s">
        <v>22</v>
      </c>
      <c r="P5" s="100" t="s">
        <v>2</v>
      </c>
      <c r="Q5" s="100"/>
      <c r="R5" s="100"/>
      <c r="S5" s="100"/>
      <c r="T5" s="100"/>
      <c r="U5" s="100"/>
      <c r="V5" s="100"/>
      <c r="W5" s="100"/>
      <c r="X5" s="100"/>
      <c r="Y5" s="99" t="s">
        <v>26</v>
      </c>
      <c r="Z5" s="87" t="s">
        <v>24</v>
      </c>
      <c r="AA5" s="3"/>
      <c r="AB5" s="88" t="s">
        <v>23</v>
      </c>
      <c r="AC5" s="88" t="s">
        <v>25</v>
      </c>
      <c r="AD5" s="95"/>
    </row>
    <row r="6" spans="1:30" ht="13.5" thickBot="1" x14ac:dyDescent="0.25">
      <c r="A6" s="89"/>
      <c r="B6" s="90"/>
      <c r="C6" s="90" t="s">
        <v>3</v>
      </c>
      <c r="D6" s="91"/>
      <c r="E6" s="92" t="s">
        <v>4</v>
      </c>
      <c r="F6" s="97"/>
      <c r="G6" s="93" t="s">
        <v>5</v>
      </c>
      <c r="H6" s="93"/>
      <c r="I6" s="93"/>
      <c r="J6" s="93"/>
      <c r="K6" s="93"/>
      <c r="L6" s="99"/>
      <c r="M6" s="87"/>
      <c r="N6" s="3"/>
      <c r="O6" s="97"/>
      <c r="P6" s="93" t="s">
        <v>5</v>
      </c>
      <c r="Q6" s="93"/>
      <c r="R6" s="93"/>
      <c r="S6" s="93"/>
      <c r="T6" s="93"/>
      <c r="U6" s="93"/>
      <c r="V6" s="93"/>
      <c r="W6" s="93"/>
      <c r="X6" s="93"/>
      <c r="Y6" s="99"/>
      <c r="Z6" s="87"/>
      <c r="AA6" s="3"/>
      <c r="AB6" s="88"/>
      <c r="AC6" s="88"/>
      <c r="AD6" s="88"/>
    </row>
    <row r="7" spans="1:30" ht="13.5" thickBot="1" x14ac:dyDescent="0.25">
      <c r="A7" s="89"/>
      <c r="B7" s="90"/>
      <c r="C7" s="90"/>
      <c r="D7" s="91"/>
      <c r="E7" s="92"/>
      <c r="F7" s="97"/>
      <c r="G7" s="86" t="s">
        <v>6</v>
      </c>
      <c r="H7" s="86" t="s">
        <v>8</v>
      </c>
      <c r="I7" s="86" t="s">
        <v>9</v>
      </c>
      <c r="J7" s="86" t="s">
        <v>10</v>
      </c>
      <c r="K7" s="86" t="s">
        <v>11</v>
      </c>
      <c r="L7" s="99"/>
      <c r="M7" s="87"/>
      <c r="N7" s="3"/>
      <c r="O7" s="97"/>
      <c r="P7" s="84" t="s">
        <v>7</v>
      </c>
      <c r="Q7" s="84" t="s">
        <v>12</v>
      </c>
      <c r="R7" s="84" t="s">
        <v>13</v>
      </c>
      <c r="S7" s="84" t="s">
        <v>14</v>
      </c>
      <c r="T7" s="84" t="s">
        <v>15</v>
      </c>
      <c r="U7" s="84" t="s">
        <v>16</v>
      </c>
      <c r="V7" s="84" t="s">
        <v>17</v>
      </c>
      <c r="W7" s="84" t="s">
        <v>18</v>
      </c>
      <c r="X7" s="84" t="s">
        <v>19</v>
      </c>
      <c r="Y7" s="99"/>
      <c r="Z7" s="87"/>
      <c r="AA7" s="3"/>
      <c r="AB7" s="88"/>
      <c r="AC7" s="88"/>
      <c r="AD7" s="88"/>
    </row>
    <row r="8" spans="1:30" ht="13.5" thickBot="1" x14ac:dyDescent="0.25">
      <c r="A8" s="89"/>
      <c r="B8" s="90"/>
      <c r="C8" s="90"/>
      <c r="D8" s="91"/>
      <c r="E8" s="92"/>
      <c r="F8" s="97"/>
      <c r="G8" s="86"/>
      <c r="H8" s="86"/>
      <c r="I8" s="86"/>
      <c r="J8" s="86"/>
      <c r="K8" s="86"/>
      <c r="L8" s="99"/>
      <c r="M8" s="87"/>
      <c r="N8" s="3"/>
      <c r="O8" s="97"/>
      <c r="P8" s="84"/>
      <c r="Q8" s="84"/>
      <c r="R8" s="84"/>
      <c r="S8" s="84"/>
      <c r="T8" s="84"/>
      <c r="U8" s="84"/>
      <c r="V8" s="84"/>
      <c r="W8" s="84"/>
      <c r="X8" s="84"/>
      <c r="Y8" s="99"/>
      <c r="Z8" s="87"/>
      <c r="AA8" s="4"/>
      <c r="AB8" s="88"/>
      <c r="AC8" s="88"/>
      <c r="AD8" s="88"/>
    </row>
    <row r="9" spans="1:30" x14ac:dyDescent="0.2">
      <c r="A9" s="5">
        <v>1</v>
      </c>
      <c r="B9" s="6">
        <v>2</v>
      </c>
      <c r="C9" s="85" t="s">
        <v>44</v>
      </c>
      <c r="D9" s="85"/>
      <c r="E9" s="85"/>
      <c r="F9" s="7">
        <v>6000</v>
      </c>
      <c r="G9" s="8"/>
      <c r="H9" s="8"/>
      <c r="I9" s="8">
        <v>6000</v>
      </c>
      <c r="J9" s="8"/>
      <c r="K9" s="8"/>
      <c r="L9" s="7">
        <f t="shared" ref="L9:L22" si="0">M9-F9</f>
        <v>0</v>
      </c>
      <c r="M9" s="9">
        <f t="shared" ref="M9:M22" si="1">SUM(G9:K9)</f>
        <v>6000</v>
      </c>
      <c r="O9" s="7"/>
      <c r="P9" s="8"/>
      <c r="Q9" s="8"/>
      <c r="R9" s="8"/>
      <c r="S9" s="8"/>
      <c r="T9" s="8"/>
      <c r="U9" s="8"/>
      <c r="V9" s="8"/>
      <c r="W9" s="8"/>
      <c r="X9" s="8"/>
      <c r="Y9" s="7">
        <f t="shared" ref="Y9:Y22" si="2">Z9-O9</f>
        <v>0</v>
      </c>
      <c r="Z9" s="9">
        <f t="shared" ref="Z9:Z22" si="3">SUM(P9:X9)</f>
        <v>0</v>
      </c>
      <c r="AA9" s="2"/>
      <c r="AB9" s="9">
        <f t="shared" ref="AB9:AB22" si="4">F9+O9</f>
        <v>6000</v>
      </c>
      <c r="AC9" s="9">
        <f t="shared" ref="AC9:AC22" si="5">M9+Z9</f>
        <v>6000</v>
      </c>
      <c r="AD9" s="10">
        <f t="shared" ref="AD9:AD22" si="6">IF(AB9=0,"",AC9/AB9)</f>
        <v>1</v>
      </c>
    </row>
    <row r="10" spans="1:30" x14ac:dyDescent="0.2">
      <c r="A10" s="5">
        <v>2</v>
      </c>
      <c r="B10" s="11">
        <v>1</v>
      </c>
      <c r="C10" s="82" t="s">
        <v>45</v>
      </c>
      <c r="D10" s="82"/>
      <c r="E10" s="82"/>
      <c r="F10" s="12"/>
      <c r="G10" s="13"/>
      <c r="H10" s="13"/>
      <c r="I10" s="13"/>
      <c r="J10" s="13"/>
      <c r="K10" s="13"/>
      <c r="L10" s="12">
        <f t="shared" si="0"/>
        <v>0</v>
      </c>
      <c r="M10" s="14">
        <f t="shared" si="1"/>
        <v>0</v>
      </c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2">
        <f t="shared" si="2"/>
        <v>0</v>
      </c>
      <c r="Z10" s="14">
        <f t="shared" si="3"/>
        <v>0</v>
      </c>
      <c r="AB10" s="14">
        <f t="shared" si="4"/>
        <v>0</v>
      </c>
      <c r="AC10" s="14">
        <f t="shared" si="5"/>
        <v>0</v>
      </c>
      <c r="AD10" s="15" t="str">
        <f t="shared" si="6"/>
        <v/>
      </c>
    </row>
    <row r="11" spans="1:30" x14ac:dyDescent="0.2">
      <c r="A11" s="5">
        <v>3</v>
      </c>
      <c r="B11" s="16">
        <v>1</v>
      </c>
      <c r="C11" s="83" t="s">
        <v>46</v>
      </c>
      <c r="D11" s="83"/>
      <c r="E11" s="83"/>
      <c r="F11" s="17"/>
      <c r="G11" s="18"/>
      <c r="H11" s="18"/>
      <c r="I11" s="18"/>
      <c r="J11" s="18"/>
      <c r="K11" s="18"/>
      <c r="L11" s="17">
        <f t="shared" si="0"/>
        <v>0</v>
      </c>
      <c r="M11" s="19">
        <f t="shared" si="1"/>
        <v>0</v>
      </c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7">
        <f t="shared" si="2"/>
        <v>0</v>
      </c>
      <c r="Z11" s="19">
        <f t="shared" si="3"/>
        <v>0</v>
      </c>
      <c r="AA11" s="20"/>
      <c r="AB11" s="19">
        <f t="shared" si="4"/>
        <v>0</v>
      </c>
      <c r="AC11" s="19">
        <f t="shared" si="5"/>
        <v>0</v>
      </c>
      <c r="AD11" s="15" t="str">
        <f t="shared" si="6"/>
        <v/>
      </c>
    </row>
    <row r="12" spans="1:30" x14ac:dyDescent="0.2">
      <c r="A12" s="5">
        <v>4</v>
      </c>
      <c r="B12" s="11">
        <v>2</v>
      </c>
      <c r="C12" s="82" t="s">
        <v>47</v>
      </c>
      <c r="D12" s="82"/>
      <c r="E12" s="82"/>
      <c r="F12" s="12">
        <v>900</v>
      </c>
      <c r="G12" s="13"/>
      <c r="H12" s="13"/>
      <c r="I12" s="13">
        <v>900</v>
      </c>
      <c r="J12" s="13"/>
      <c r="K12" s="13"/>
      <c r="L12" s="12">
        <f t="shared" si="0"/>
        <v>0</v>
      </c>
      <c r="M12" s="14">
        <f t="shared" si="1"/>
        <v>900</v>
      </c>
      <c r="O12" s="12"/>
      <c r="P12" s="13"/>
      <c r="Q12" s="13"/>
      <c r="R12" s="13"/>
      <c r="S12" s="13"/>
      <c r="T12" s="13"/>
      <c r="U12" s="13"/>
      <c r="V12" s="13"/>
      <c r="W12" s="13"/>
      <c r="X12" s="13"/>
      <c r="Y12" s="12">
        <f t="shared" si="2"/>
        <v>0</v>
      </c>
      <c r="Z12" s="14">
        <f t="shared" si="3"/>
        <v>0</v>
      </c>
      <c r="AB12" s="14">
        <f t="shared" si="4"/>
        <v>900</v>
      </c>
      <c r="AC12" s="14">
        <f t="shared" si="5"/>
        <v>900</v>
      </c>
      <c r="AD12" s="15">
        <f t="shared" si="6"/>
        <v>1</v>
      </c>
    </row>
    <row r="13" spans="1:30" x14ac:dyDescent="0.2">
      <c r="A13" s="5">
        <v>5</v>
      </c>
      <c r="B13" s="16">
        <v>1</v>
      </c>
      <c r="C13" s="83" t="s">
        <v>48</v>
      </c>
      <c r="D13" s="83"/>
      <c r="E13" s="83"/>
      <c r="F13" s="17">
        <v>600</v>
      </c>
      <c r="G13" s="18"/>
      <c r="H13" s="18"/>
      <c r="I13" s="18">
        <v>600</v>
      </c>
      <c r="J13" s="18"/>
      <c r="K13" s="18"/>
      <c r="L13" s="17">
        <f t="shared" si="0"/>
        <v>0</v>
      </c>
      <c r="M13" s="19">
        <f t="shared" si="1"/>
        <v>600</v>
      </c>
      <c r="O13" s="17"/>
      <c r="P13" s="18"/>
      <c r="Q13" s="18"/>
      <c r="R13" s="18"/>
      <c r="S13" s="18"/>
      <c r="T13" s="18"/>
      <c r="U13" s="18"/>
      <c r="V13" s="18"/>
      <c r="W13" s="18"/>
      <c r="X13" s="18"/>
      <c r="Y13" s="17">
        <f t="shared" si="2"/>
        <v>0</v>
      </c>
      <c r="Z13" s="19">
        <f t="shared" si="3"/>
        <v>0</v>
      </c>
      <c r="AA13" s="20"/>
      <c r="AB13" s="19">
        <f t="shared" si="4"/>
        <v>600</v>
      </c>
      <c r="AC13" s="19">
        <f t="shared" si="5"/>
        <v>600</v>
      </c>
      <c r="AD13" s="15">
        <f t="shared" si="6"/>
        <v>1</v>
      </c>
    </row>
    <row r="14" spans="1:30" x14ac:dyDescent="0.2">
      <c r="A14" s="5">
        <v>6</v>
      </c>
      <c r="B14" s="16">
        <v>2</v>
      </c>
      <c r="C14" s="83" t="s">
        <v>49</v>
      </c>
      <c r="D14" s="83"/>
      <c r="E14" s="83"/>
      <c r="F14" s="17">
        <v>200</v>
      </c>
      <c r="G14" s="18"/>
      <c r="H14" s="18"/>
      <c r="I14" s="18">
        <v>200</v>
      </c>
      <c r="J14" s="18"/>
      <c r="K14" s="18"/>
      <c r="L14" s="17">
        <f t="shared" si="0"/>
        <v>0</v>
      </c>
      <c r="M14" s="19">
        <f t="shared" si="1"/>
        <v>200</v>
      </c>
      <c r="O14" s="17"/>
      <c r="P14" s="18"/>
      <c r="Q14" s="18"/>
      <c r="R14" s="18"/>
      <c r="S14" s="18"/>
      <c r="T14" s="18"/>
      <c r="U14" s="18"/>
      <c r="V14" s="18"/>
      <c r="W14" s="18"/>
      <c r="X14" s="18"/>
      <c r="Y14" s="17">
        <f t="shared" si="2"/>
        <v>0</v>
      </c>
      <c r="Z14" s="19">
        <f t="shared" si="3"/>
        <v>0</v>
      </c>
      <c r="AA14" s="20"/>
      <c r="AB14" s="19">
        <f t="shared" si="4"/>
        <v>200</v>
      </c>
      <c r="AC14" s="19">
        <f t="shared" si="5"/>
        <v>200</v>
      </c>
      <c r="AD14" s="15">
        <f t="shared" si="6"/>
        <v>1</v>
      </c>
    </row>
    <row r="15" spans="1:30" x14ac:dyDescent="0.2">
      <c r="A15" s="5">
        <v>7</v>
      </c>
      <c r="B15" s="16">
        <v>3</v>
      </c>
      <c r="C15" s="83" t="s">
        <v>50</v>
      </c>
      <c r="D15" s="83"/>
      <c r="E15" s="83"/>
      <c r="F15" s="17">
        <v>100</v>
      </c>
      <c r="G15" s="18"/>
      <c r="H15" s="18"/>
      <c r="I15" s="18">
        <v>100</v>
      </c>
      <c r="J15" s="18"/>
      <c r="K15" s="18"/>
      <c r="L15" s="17">
        <f t="shared" si="0"/>
        <v>0</v>
      </c>
      <c r="M15" s="19">
        <f t="shared" si="1"/>
        <v>100</v>
      </c>
      <c r="O15" s="17"/>
      <c r="P15" s="18"/>
      <c r="Q15" s="18"/>
      <c r="R15" s="18"/>
      <c r="S15" s="18"/>
      <c r="T15" s="18"/>
      <c r="U15" s="18"/>
      <c r="V15" s="18"/>
      <c r="W15" s="18"/>
      <c r="X15" s="18"/>
      <c r="Y15" s="17">
        <f t="shared" si="2"/>
        <v>0</v>
      </c>
      <c r="Z15" s="19">
        <f t="shared" si="3"/>
        <v>0</v>
      </c>
      <c r="AA15" s="20"/>
      <c r="AB15" s="19">
        <f t="shared" si="4"/>
        <v>100</v>
      </c>
      <c r="AC15" s="19">
        <f t="shared" si="5"/>
        <v>100</v>
      </c>
      <c r="AD15" s="15">
        <f t="shared" si="6"/>
        <v>1</v>
      </c>
    </row>
    <row r="16" spans="1:30" x14ac:dyDescent="0.2">
      <c r="A16" s="5">
        <v>8</v>
      </c>
      <c r="B16" s="11">
        <v>3</v>
      </c>
      <c r="C16" s="82" t="s">
        <v>51</v>
      </c>
      <c r="D16" s="82"/>
      <c r="E16" s="82"/>
      <c r="F16" s="12">
        <v>400</v>
      </c>
      <c r="G16" s="13"/>
      <c r="H16" s="13"/>
      <c r="I16" s="13">
        <v>400</v>
      </c>
      <c r="J16" s="13"/>
      <c r="K16" s="13"/>
      <c r="L16" s="12">
        <f t="shared" si="0"/>
        <v>0</v>
      </c>
      <c r="M16" s="14">
        <f t="shared" si="1"/>
        <v>400</v>
      </c>
      <c r="O16" s="12"/>
      <c r="P16" s="13"/>
      <c r="Q16" s="13"/>
      <c r="R16" s="13"/>
      <c r="S16" s="13"/>
      <c r="T16" s="13"/>
      <c r="U16" s="13"/>
      <c r="V16" s="13"/>
      <c r="W16" s="13"/>
      <c r="X16" s="13"/>
      <c r="Y16" s="12">
        <f t="shared" si="2"/>
        <v>0</v>
      </c>
      <c r="Z16" s="14">
        <f t="shared" si="3"/>
        <v>0</v>
      </c>
      <c r="AB16" s="14">
        <f t="shared" si="4"/>
        <v>400</v>
      </c>
      <c r="AC16" s="14">
        <f t="shared" si="5"/>
        <v>400</v>
      </c>
      <c r="AD16" s="15">
        <f t="shared" si="6"/>
        <v>1</v>
      </c>
    </row>
    <row r="17" spans="1:30" x14ac:dyDescent="0.2">
      <c r="A17" s="5">
        <v>9</v>
      </c>
      <c r="B17" s="16">
        <v>1</v>
      </c>
      <c r="C17" s="83" t="s">
        <v>52</v>
      </c>
      <c r="D17" s="83"/>
      <c r="E17" s="83"/>
      <c r="F17" s="17">
        <v>400</v>
      </c>
      <c r="G17" s="18"/>
      <c r="H17" s="18"/>
      <c r="I17" s="18">
        <v>400</v>
      </c>
      <c r="J17" s="18"/>
      <c r="K17" s="18"/>
      <c r="L17" s="17">
        <f t="shared" si="0"/>
        <v>0</v>
      </c>
      <c r="M17" s="19">
        <f t="shared" si="1"/>
        <v>400</v>
      </c>
      <c r="O17" s="17"/>
      <c r="P17" s="18"/>
      <c r="Q17" s="18"/>
      <c r="R17" s="18"/>
      <c r="S17" s="18"/>
      <c r="T17" s="18"/>
      <c r="U17" s="18"/>
      <c r="V17" s="18"/>
      <c r="W17" s="18"/>
      <c r="X17" s="18"/>
      <c r="Y17" s="17">
        <f t="shared" si="2"/>
        <v>0</v>
      </c>
      <c r="Z17" s="19">
        <f t="shared" si="3"/>
        <v>0</v>
      </c>
      <c r="AA17" s="20"/>
      <c r="AB17" s="19">
        <f t="shared" si="4"/>
        <v>400</v>
      </c>
      <c r="AC17" s="19">
        <f t="shared" si="5"/>
        <v>400</v>
      </c>
      <c r="AD17" s="15">
        <f t="shared" si="6"/>
        <v>1</v>
      </c>
    </row>
    <row r="18" spans="1:30" x14ac:dyDescent="0.2">
      <c r="A18" s="5">
        <v>10</v>
      </c>
      <c r="B18" s="11">
        <v>4</v>
      </c>
      <c r="C18" s="82" t="s">
        <v>53</v>
      </c>
      <c r="D18" s="82"/>
      <c r="E18" s="82"/>
      <c r="F18" s="12">
        <v>4700</v>
      </c>
      <c r="G18" s="13"/>
      <c r="H18" s="13"/>
      <c r="I18" s="13">
        <v>4700</v>
      </c>
      <c r="J18" s="13"/>
      <c r="K18" s="13"/>
      <c r="L18" s="12">
        <f t="shared" si="0"/>
        <v>0</v>
      </c>
      <c r="M18" s="14">
        <f t="shared" si="1"/>
        <v>4700</v>
      </c>
      <c r="O18" s="12"/>
      <c r="P18" s="13"/>
      <c r="Q18" s="13"/>
      <c r="R18" s="13"/>
      <c r="S18" s="13"/>
      <c r="T18" s="13"/>
      <c r="U18" s="13"/>
      <c r="V18" s="13"/>
      <c r="W18" s="13"/>
      <c r="X18" s="13"/>
      <c r="Y18" s="12">
        <f t="shared" si="2"/>
        <v>0</v>
      </c>
      <c r="Z18" s="14">
        <f t="shared" si="3"/>
        <v>0</v>
      </c>
      <c r="AB18" s="14">
        <f t="shared" si="4"/>
        <v>4700</v>
      </c>
      <c r="AC18" s="14">
        <f t="shared" si="5"/>
        <v>4700</v>
      </c>
      <c r="AD18" s="15">
        <f t="shared" si="6"/>
        <v>1</v>
      </c>
    </row>
    <row r="19" spans="1:30" x14ac:dyDescent="0.2">
      <c r="A19" s="5">
        <v>11</v>
      </c>
      <c r="B19" s="16">
        <v>1</v>
      </c>
      <c r="C19" s="83" t="s">
        <v>54</v>
      </c>
      <c r="D19" s="83"/>
      <c r="E19" s="83"/>
      <c r="F19" s="17">
        <v>2400</v>
      </c>
      <c r="G19" s="18"/>
      <c r="H19" s="18"/>
      <c r="I19" s="18">
        <v>2400</v>
      </c>
      <c r="J19" s="18"/>
      <c r="K19" s="18"/>
      <c r="L19" s="17">
        <f t="shared" si="0"/>
        <v>0</v>
      </c>
      <c r="M19" s="19">
        <f t="shared" si="1"/>
        <v>2400</v>
      </c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7">
        <f t="shared" si="2"/>
        <v>0</v>
      </c>
      <c r="Z19" s="19">
        <f t="shared" si="3"/>
        <v>0</v>
      </c>
      <c r="AA19" s="20"/>
      <c r="AB19" s="19">
        <f t="shared" si="4"/>
        <v>2400</v>
      </c>
      <c r="AC19" s="19">
        <f t="shared" si="5"/>
        <v>2400</v>
      </c>
      <c r="AD19" s="15">
        <f t="shared" si="6"/>
        <v>1</v>
      </c>
    </row>
    <row r="20" spans="1:30" x14ac:dyDescent="0.2">
      <c r="A20" s="5">
        <v>12</v>
      </c>
      <c r="B20" s="16">
        <v>2</v>
      </c>
      <c r="C20" s="83" t="s">
        <v>55</v>
      </c>
      <c r="D20" s="83"/>
      <c r="E20" s="83"/>
      <c r="F20" s="17">
        <v>1600</v>
      </c>
      <c r="G20" s="18"/>
      <c r="H20" s="18"/>
      <c r="I20" s="18">
        <v>1600</v>
      </c>
      <c r="J20" s="18"/>
      <c r="K20" s="18"/>
      <c r="L20" s="17">
        <f t="shared" si="0"/>
        <v>0</v>
      </c>
      <c r="M20" s="19">
        <f t="shared" si="1"/>
        <v>1600</v>
      </c>
      <c r="O20" s="17"/>
      <c r="P20" s="18"/>
      <c r="Q20" s="18"/>
      <c r="R20" s="18"/>
      <c r="S20" s="18"/>
      <c r="T20" s="18"/>
      <c r="U20" s="18"/>
      <c r="V20" s="18"/>
      <c r="W20" s="18"/>
      <c r="X20" s="18"/>
      <c r="Y20" s="17">
        <f t="shared" si="2"/>
        <v>0</v>
      </c>
      <c r="Z20" s="19">
        <f t="shared" si="3"/>
        <v>0</v>
      </c>
      <c r="AA20" s="20"/>
      <c r="AB20" s="19">
        <f t="shared" si="4"/>
        <v>1600</v>
      </c>
      <c r="AC20" s="19">
        <f t="shared" si="5"/>
        <v>1600</v>
      </c>
      <c r="AD20" s="15">
        <f t="shared" si="6"/>
        <v>1</v>
      </c>
    </row>
    <row r="21" spans="1:30" x14ac:dyDescent="0.2">
      <c r="A21" s="5">
        <v>13</v>
      </c>
      <c r="B21" s="16">
        <v>3</v>
      </c>
      <c r="C21" s="83" t="s">
        <v>56</v>
      </c>
      <c r="D21" s="83"/>
      <c r="E21" s="83"/>
      <c r="F21" s="17">
        <v>400</v>
      </c>
      <c r="G21" s="18"/>
      <c r="H21" s="18"/>
      <c r="I21" s="18">
        <v>400</v>
      </c>
      <c r="J21" s="18"/>
      <c r="K21" s="18"/>
      <c r="L21" s="17">
        <f t="shared" si="0"/>
        <v>0</v>
      </c>
      <c r="M21" s="19">
        <f t="shared" si="1"/>
        <v>400</v>
      </c>
      <c r="O21" s="17"/>
      <c r="P21" s="18"/>
      <c r="Q21" s="18"/>
      <c r="R21" s="18"/>
      <c r="S21" s="18"/>
      <c r="T21" s="18"/>
      <c r="U21" s="18"/>
      <c r="V21" s="18"/>
      <c r="W21" s="18"/>
      <c r="X21" s="18"/>
      <c r="Y21" s="17">
        <f t="shared" si="2"/>
        <v>0</v>
      </c>
      <c r="Z21" s="19">
        <f t="shared" si="3"/>
        <v>0</v>
      </c>
      <c r="AA21" s="20"/>
      <c r="AB21" s="19">
        <f t="shared" si="4"/>
        <v>400</v>
      </c>
      <c r="AC21" s="19">
        <f t="shared" si="5"/>
        <v>400</v>
      </c>
      <c r="AD21" s="15">
        <f t="shared" si="6"/>
        <v>1</v>
      </c>
    </row>
    <row r="22" spans="1:30" ht="13.5" thickBot="1" x14ac:dyDescent="0.25">
      <c r="A22" s="5">
        <v>14</v>
      </c>
      <c r="B22" s="16">
        <v>4</v>
      </c>
      <c r="C22" s="83" t="s">
        <v>57</v>
      </c>
      <c r="D22" s="83"/>
      <c r="E22" s="83"/>
      <c r="F22" s="17">
        <v>300</v>
      </c>
      <c r="G22" s="18"/>
      <c r="H22" s="18"/>
      <c r="I22" s="18">
        <v>300</v>
      </c>
      <c r="J22" s="18"/>
      <c r="K22" s="18"/>
      <c r="L22" s="17">
        <f t="shared" si="0"/>
        <v>0</v>
      </c>
      <c r="M22" s="19">
        <f t="shared" si="1"/>
        <v>300</v>
      </c>
      <c r="O22" s="17"/>
      <c r="P22" s="18"/>
      <c r="Q22" s="18"/>
      <c r="R22" s="18"/>
      <c r="S22" s="18"/>
      <c r="T22" s="18"/>
      <c r="U22" s="18"/>
      <c r="V22" s="18"/>
      <c r="W22" s="18"/>
      <c r="X22" s="18"/>
      <c r="Y22" s="17">
        <f t="shared" si="2"/>
        <v>0</v>
      </c>
      <c r="Z22" s="19">
        <f t="shared" si="3"/>
        <v>0</v>
      </c>
      <c r="AA22" s="20"/>
      <c r="AB22" s="19">
        <f t="shared" si="4"/>
        <v>300</v>
      </c>
      <c r="AC22" s="19">
        <f t="shared" si="5"/>
        <v>300</v>
      </c>
      <c r="AD22" s="15">
        <f t="shared" si="6"/>
        <v>1</v>
      </c>
    </row>
    <row r="23" spans="1:30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2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2"/>
      <c r="AB23" s="33"/>
      <c r="AC23" s="33"/>
      <c r="AD23" s="33"/>
    </row>
  </sheetData>
  <mergeCells count="48">
    <mergeCell ref="A4:AC4"/>
    <mergeCell ref="AD4:AD8"/>
    <mergeCell ref="A5:E5"/>
    <mergeCell ref="F5:F8"/>
    <mergeCell ref="G5:K5"/>
    <mergeCell ref="L5:L8"/>
    <mergeCell ref="M5:M8"/>
    <mergeCell ref="O5:O8"/>
    <mergeCell ref="P5:X5"/>
    <mergeCell ref="Y5:Y8"/>
    <mergeCell ref="Z5:Z8"/>
    <mergeCell ref="AB5:AB8"/>
    <mergeCell ref="AC5:AC8"/>
    <mergeCell ref="A6:A8"/>
    <mergeCell ref="B6:B8"/>
    <mergeCell ref="C6:C8"/>
    <mergeCell ref="D6:D8"/>
    <mergeCell ref="E6:E8"/>
    <mergeCell ref="G6:K6"/>
    <mergeCell ref="P6:X6"/>
    <mergeCell ref="C12:E12"/>
    <mergeCell ref="Q7:Q8"/>
    <mergeCell ref="R7:R8"/>
    <mergeCell ref="S7:S8"/>
    <mergeCell ref="T7:T8"/>
    <mergeCell ref="G7:G8"/>
    <mergeCell ref="H7:H8"/>
    <mergeCell ref="I7:I8"/>
    <mergeCell ref="J7:J8"/>
    <mergeCell ref="K7:K8"/>
    <mergeCell ref="P7:P8"/>
    <mergeCell ref="W7:W8"/>
    <mergeCell ref="X7:X8"/>
    <mergeCell ref="C9:E9"/>
    <mergeCell ref="C10:E10"/>
    <mergeCell ref="C11:E11"/>
    <mergeCell ref="U7:U8"/>
    <mergeCell ref="V7:V8"/>
    <mergeCell ref="C19:E19"/>
    <mergeCell ref="C20:E20"/>
    <mergeCell ref="C21:E21"/>
    <mergeCell ref="C22:E22"/>
    <mergeCell ref="C13:E13"/>
    <mergeCell ref="C14:E14"/>
    <mergeCell ref="C15:E15"/>
    <mergeCell ref="C16:E16"/>
    <mergeCell ref="C17:E17"/>
    <mergeCell ref="C18:E18"/>
  </mergeCells>
  <printOptions gridLines="1" gridLinesSet="0"/>
  <pageMargins left="0.25" right="0.25" top="0.75" bottom="0.75" header="0.3" footer="0.3"/>
  <pageSetup paperSize="9" fitToWidth="0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4"/>
  <sheetViews>
    <sheetView zoomScale="88" zoomScaleNormal="88" workbookViewId="0"/>
  </sheetViews>
  <sheetFormatPr defaultRowHeight="12.75" x14ac:dyDescent="0.2"/>
  <cols>
    <col min="1" max="1" width="1.7109375" customWidth="1"/>
    <col min="2" max="3" width="3.140625" customWidth="1"/>
    <col min="5" max="5" width="3.140625" customWidth="1"/>
    <col min="6" max="6" width="60.7109375" customWidth="1"/>
    <col min="7" max="12" width="9.7109375" customWidth="1"/>
  </cols>
  <sheetData>
    <row r="1" spans="1:13" collapsed="1" x14ac:dyDescent="0.2">
      <c r="A1" t="s">
        <v>298</v>
      </c>
    </row>
    <row r="2" spans="1:13" ht="15.75" x14ac:dyDescent="0.25">
      <c r="B2" s="1" t="s">
        <v>188</v>
      </c>
    </row>
    <row r="3" spans="1:13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x14ac:dyDescent="0.2">
      <c r="A4" s="2"/>
      <c r="B4" s="59"/>
      <c r="C4" s="60"/>
      <c r="D4" s="60"/>
      <c r="E4" s="60"/>
      <c r="F4" s="60"/>
      <c r="G4" s="112" t="s">
        <v>280</v>
      </c>
      <c r="H4" s="113"/>
      <c r="I4" s="112" t="s">
        <v>281</v>
      </c>
      <c r="J4" s="113"/>
      <c r="K4" s="112" t="s">
        <v>282</v>
      </c>
      <c r="L4" s="112"/>
      <c r="M4" s="2"/>
    </row>
    <row r="5" spans="1:13" x14ac:dyDescent="0.2">
      <c r="A5" s="2"/>
      <c r="B5" s="58"/>
      <c r="C5" s="61"/>
      <c r="D5" s="61"/>
      <c r="E5" s="61"/>
      <c r="F5" s="61"/>
      <c r="G5" s="114" t="s">
        <v>1</v>
      </c>
      <c r="H5" s="116" t="s">
        <v>2</v>
      </c>
      <c r="I5" s="114" t="s">
        <v>1</v>
      </c>
      <c r="J5" s="116" t="s">
        <v>2</v>
      </c>
      <c r="K5" s="114" t="s">
        <v>1</v>
      </c>
      <c r="L5" s="118" t="s">
        <v>2</v>
      </c>
      <c r="M5" s="2"/>
    </row>
    <row r="6" spans="1:13" x14ac:dyDescent="0.2">
      <c r="A6" s="2"/>
      <c r="B6" s="58"/>
      <c r="C6" s="61"/>
      <c r="D6" s="61"/>
      <c r="E6" s="61"/>
      <c r="F6" s="61"/>
      <c r="G6" s="115"/>
      <c r="H6" s="117"/>
      <c r="I6" s="115"/>
      <c r="J6" s="117"/>
      <c r="K6" s="115"/>
      <c r="L6" s="119"/>
      <c r="M6" s="2"/>
    </row>
    <row r="7" spans="1:13" x14ac:dyDescent="0.2">
      <c r="A7" s="2"/>
      <c r="B7" s="63">
        <v>1</v>
      </c>
      <c r="C7" s="64">
        <v>9</v>
      </c>
      <c r="D7" s="110" t="s">
        <v>291</v>
      </c>
      <c r="E7" s="110"/>
      <c r="F7" s="111"/>
      <c r="G7" s="65">
        <v>25000</v>
      </c>
      <c r="H7" s="66"/>
      <c r="I7" s="65">
        <v>19000</v>
      </c>
      <c r="J7" s="66"/>
      <c r="K7" s="65">
        <v>19000</v>
      </c>
      <c r="L7" s="67"/>
      <c r="M7" s="2"/>
    </row>
    <row r="8" spans="1:13" x14ac:dyDescent="0.2">
      <c r="A8" s="2"/>
      <c r="B8" s="63">
        <v>2</v>
      </c>
      <c r="C8" s="62">
        <v>1</v>
      </c>
      <c r="D8" s="108" t="s">
        <v>190</v>
      </c>
      <c r="E8" s="108"/>
      <c r="F8" s="109"/>
      <c r="G8" s="69">
        <v>9000</v>
      </c>
      <c r="H8" s="43"/>
      <c r="I8" s="69">
        <v>7000</v>
      </c>
      <c r="J8" s="43"/>
      <c r="K8" s="69">
        <v>6500</v>
      </c>
      <c r="L8" s="70"/>
      <c r="M8" s="2"/>
    </row>
    <row r="9" spans="1:13" x14ac:dyDescent="0.2">
      <c r="A9" s="2"/>
      <c r="B9" s="63">
        <v>3</v>
      </c>
      <c r="C9" s="68">
        <v>1</v>
      </c>
      <c r="D9" s="106" t="s">
        <v>191</v>
      </c>
      <c r="E9" s="106"/>
      <c r="F9" s="107"/>
      <c r="G9" s="71">
        <v>2000</v>
      </c>
      <c r="H9" s="72"/>
      <c r="I9" s="71">
        <v>2000</v>
      </c>
      <c r="J9" s="72"/>
      <c r="K9" s="71">
        <v>2000</v>
      </c>
      <c r="L9" s="73"/>
      <c r="M9" s="2"/>
    </row>
    <row r="10" spans="1:13" x14ac:dyDescent="0.2">
      <c r="A10" s="2"/>
      <c r="B10" s="63">
        <v>4</v>
      </c>
      <c r="C10" s="68">
        <v>2</v>
      </c>
      <c r="D10" s="106" t="s">
        <v>192</v>
      </c>
      <c r="E10" s="106"/>
      <c r="F10" s="107"/>
      <c r="G10" s="71">
        <v>3000</v>
      </c>
      <c r="H10" s="72"/>
      <c r="I10" s="71">
        <v>2500</v>
      </c>
      <c r="J10" s="72"/>
      <c r="K10" s="71">
        <v>2000</v>
      </c>
      <c r="L10" s="73"/>
      <c r="M10" s="2"/>
    </row>
    <row r="11" spans="1:13" x14ac:dyDescent="0.2">
      <c r="A11" s="2"/>
      <c r="B11" s="63">
        <v>5</v>
      </c>
      <c r="C11" s="68">
        <v>3</v>
      </c>
      <c r="D11" s="106" t="s">
        <v>193</v>
      </c>
      <c r="E11" s="106"/>
      <c r="F11" s="107"/>
      <c r="G11" s="71">
        <v>4000</v>
      </c>
      <c r="H11" s="72"/>
      <c r="I11" s="71">
        <v>2500</v>
      </c>
      <c r="J11" s="72"/>
      <c r="K11" s="71">
        <v>2500</v>
      </c>
      <c r="L11" s="73"/>
      <c r="M11" s="2"/>
    </row>
    <row r="12" spans="1:13" x14ac:dyDescent="0.2">
      <c r="A12" s="2"/>
      <c r="B12" s="63">
        <v>6</v>
      </c>
      <c r="C12" s="68">
        <v>4</v>
      </c>
      <c r="D12" s="106" t="s">
        <v>194</v>
      </c>
      <c r="E12" s="106"/>
      <c r="F12" s="107"/>
      <c r="G12" s="71"/>
      <c r="H12" s="72"/>
      <c r="I12" s="71"/>
      <c r="J12" s="72"/>
      <c r="K12" s="71"/>
      <c r="L12" s="73"/>
      <c r="M12" s="2"/>
    </row>
    <row r="13" spans="1:13" x14ac:dyDescent="0.2">
      <c r="A13" s="2"/>
      <c r="B13" s="63">
        <v>7</v>
      </c>
      <c r="C13" s="62">
        <v>2</v>
      </c>
      <c r="D13" s="108" t="s">
        <v>195</v>
      </c>
      <c r="E13" s="108"/>
      <c r="F13" s="109"/>
      <c r="G13" s="69">
        <v>4468</v>
      </c>
      <c r="H13" s="43"/>
      <c r="I13" s="69">
        <v>1900</v>
      </c>
      <c r="J13" s="43"/>
      <c r="K13" s="69">
        <v>2400</v>
      </c>
      <c r="L13" s="70"/>
      <c r="M13" s="2"/>
    </row>
    <row r="14" spans="1:13" x14ac:dyDescent="0.2">
      <c r="A14" s="2"/>
      <c r="B14" s="63">
        <v>8</v>
      </c>
      <c r="C14" s="68">
        <v>1</v>
      </c>
      <c r="D14" s="106" t="s">
        <v>196</v>
      </c>
      <c r="E14" s="106"/>
      <c r="F14" s="107"/>
      <c r="G14" s="71">
        <v>3000</v>
      </c>
      <c r="H14" s="72"/>
      <c r="I14" s="71">
        <v>100</v>
      </c>
      <c r="J14" s="72"/>
      <c r="K14" s="71">
        <v>400</v>
      </c>
      <c r="L14" s="73"/>
      <c r="M14" s="2"/>
    </row>
    <row r="15" spans="1:13" x14ac:dyDescent="0.2">
      <c r="A15" s="2"/>
      <c r="B15" s="63">
        <v>9</v>
      </c>
      <c r="C15" s="68">
        <v>2</v>
      </c>
      <c r="D15" s="106" t="s">
        <v>197</v>
      </c>
      <c r="E15" s="106"/>
      <c r="F15" s="107"/>
      <c r="G15" s="71">
        <v>268</v>
      </c>
      <c r="H15" s="72"/>
      <c r="I15" s="71">
        <v>800</v>
      </c>
      <c r="J15" s="72"/>
      <c r="K15" s="71">
        <v>1000</v>
      </c>
      <c r="L15" s="73"/>
      <c r="M15" s="2"/>
    </row>
    <row r="16" spans="1:13" x14ac:dyDescent="0.2">
      <c r="A16" s="2"/>
      <c r="B16" s="63">
        <v>10</v>
      </c>
      <c r="C16" s="68">
        <v>3</v>
      </c>
      <c r="D16" s="106" t="s">
        <v>198</v>
      </c>
      <c r="E16" s="106"/>
      <c r="F16" s="107"/>
      <c r="G16" s="71">
        <v>1200</v>
      </c>
      <c r="H16" s="72"/>
      <c r="I16" s="71">
        <v>1000</v>
      </c>
      <c r="J16" s="72"/>
      <c r="K16" s="71">
        <v>1000</v>
      </c>
      <c r="L16" s="73"/>
      <c r="M16" s="2"/>
    </row>
    <row r="17" spans="1:13" x14ac:dyDescent="0.2">
      <c r="A17" s="2"/>
      <c r="B17" s="63">
        <v>11</v>
      </c>
      <c r="C17" s="62">
        <v>3</v>
      </c>
      <c r="D17" s="108" t="s">
        <v>199</v>
      </c>
      <c r="E17" s="108"/>
      <c r="F17" s="109"/>
      <c r="G17" s="69">
        <v>3532</v>
      </c>
      <c r="H17" s="43"/>
      <c r="I17" s="69">
        <v>2100</v>
      </c>
      <c r="J17" s="43"/>
      <c r="K17" s="69">
        <v>2100</v>
      </c>
      <c r="L17" s="70"/>
      <c r="M17" s="2"/>
    </row>
    <row r="18" spans="1:13" x14ac:dyDescent="0.2">
      <c r="A18" s="2"/>
      <c r="B18" s="63">
        <v>12</v>
      </c>
      <c r="C18" s="68">
        <v>1</v>
      </c>
      <c r="D18" s="106" t="s">
        <v>200</v>
      </c>
      <c r="E18" s="106"/>
      <c r="F18" s="107"/>
      <c r="G18" s="71">
        <v>1622</v>
      </c>
      <c r="H18" s="72"/>
      <c r="I18" s="71">
        <v>200</v>
      </c>
      <c r="J18" s="72"/>
      <c r="K18" s="71">
        <v>200</v>
      </c>
      <c r="L18" s="73"/>
      <c r="M18" s="2"/>
    </row>
    <row r="19" spans="1:13" x14ac:dyDescent="0.2">
      <c r="A19" s="2"/>
      <c r="B19" s="63">
        <v>13</v>
      </c>
      <c r="C19" s="68">
        <v>2</v>
      </c>
      <c r="D19" s="106" t="s">
        <v>201</v>
      </c>
      <c r="E19" s="106"/>
      <c r="F19" s="107"/>
      <c r="G19" s="71">
        <v>300</v>
      </c>
      <c r="H19" s="72"/>
      <c r="I19" s="71">
        <v>300</v>
      </c>
      <c r="J19" s="72"/>
      <c r="K19" s="71">
        <v>300</v>
      </c>
      <c r="L19" s="73"/>
      <c r="M19" s="2"/>
    </row>
    <row r="20" spans="1:13" x14ac:dyDescent="0.2">
      <c r="A20" s="2"/>
      <c r="B20" s="63">
        <v>14</v>
      </c>
      <c r="C20" s="68">
        <v>3</v>
      </c>
      <c r="D20" s="106" t="s">
        <v>202</v>
      </c>
      <c r="E20" s="106"/>
      <c r="F20" s="107"/>
      <c r="G20" s="71">
        <v>1610</v>
      </c>
      <c r="H20" s="72"/>
      <c r="I20" s="71">
        <v>1600</v>
      </c>
      <c r="J20" s="72"/>
      <c r="K20" s="71">
        <v>1600</v>
      </c>
      <c r="L20" s="73"/>
      <c r="M20" s="2"/>
    </row>
    <row r="21" spans="1:13" x14ac:dyDescent="0.2">
      <c r="A21" s="2"/>
      <c r="B21" s="63">
        <v>15</v>
      </c>
      <c r="C21" s="62">
        <v>4</v>
      </c>
      <c r="D21" s="108" t="s">
        <v>203</v>
      </c>
      <c r="E21" s="108"/>
      <c r="F21" s="109"/>
      <c r="G21" s="69">
        <v>8000</v>
      </c>
      <c r="H21" s="43"/>
      <c r="I21" s="69">
        <v>8000</v>
      </c>
      <c r="J21" s="43"/>
      <c r="K21" s="69">
        <v>8000</v>
      </c>
      <c r="L21" s="70"/>
      <c r="M21" s="2"/>
    </row>
    <row r="22" spans="1:13" x14ac:dyDescent="0.2">
      <c r="A22" s="2"/>
      <c r="B22" s="63">
        <v>16</v>
      </c>
      <c r="C22" s="68">
        <v>1</v>
      </c>
      <c r="D22" s="106" t="s">
        <v>204</v>
      </c>
      <c r="E22" s="106"/>
      <c r="F22" s="107"/>
      <c r="G22" s="71">
        <v>7000</v>
      </c>
      <c r="H22" s="72"/>
      <c r="I22" s="71">
        <v>7000</v>
      </c>
      <c r="J22" s="72"/>
      <c r="K22" s="71">
        <v>7000</v>
      </c>
      <c r="L22" s="73"/>
      <c r="M22" s="2"/>
    </row>
    <row r="23" spans="1:13" x14ac:dyDescent="0.2">
      <c r="A23" s="2"/>
      <c r="B23" s="63">
        <v>17</v>
      </c>
      <c r="C23" s="68">
        <v>2</v>
      </c>
      <c r="D23" s="106" t="s">
        <v>205</v>
      </c>
      <c r="E23" s="106"/>
      <c r="F23" s="107"/>
      <c r="G23" s="71">
        <v>1000</v>
      </c>
      <c r="H23" s="72"/>
      <c r="I23" s="71">
        <v>1000</v>
      </c>
      <c r="J23" s="72"/>
      <c r="K23" s="71">
        <v>1000</v>
      </c>
      <c r="L23" s="73"/>
      <c r="M23" s="2"/>
    </row>
    <row r="24" spans="1:13" x14ac:dyDescent="0.2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</sheetData>
  <mergeCells count="26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8:F18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9:F19"/>
    <mergeCell ref="D20:F20"/>
    <mergeCell ref="D21:F21"/>
    <mergeCell ref="D22:F22"/>
    <mergeCell ref="D23:F23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7"/>
  <sheetViews>
    <sheetView zoomScale="88" zoomScaleNormal="88" workbookViewId="0"/>
  </sheetViews>
  <sheetFormatPr defaultRowHeight="12.75" x14ac:dyDescent="0.2"/>
  <cols>
    <col min="1" max="1" width="1.7109375" customWidth="1"/>
    <col min="2" max="3" width="3.140625" customWidth="1"/>
    <col min="5" max="5" width="3.140625" customWidth="1"/>
    <col min="6" max="6" width="60.7109375" customWidth="1"/>
    <col min="7" max="12" width="9.7109375" customWidth="1"/>
  </cols>
  <sheetData>
    <row r="1" spans="1:13" collapsed="1" x14ac:dyDescent="0.2">
      <c r="A1" t="s">
        <v>298</v>
      </c>
    </row>
    <row r="2" spans="1:13" ht="15.75" x14ac:dyDescent="0.25">
      <c r="B2" s="1" t="s">
        <v>145</v>
      </c>
    </row>
    <row r="3" spans="1:13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x14ac:dyDescent="0.2">
      <c r="A4" s="2"/>
      <c r="B4" s="59"/>
      <c r="C4" s="60"/>
      <c r="D4" s="60"/>
      <c r="E4" s="60"/>
      <c r="F4" s="60"/>
      <c r="G4" s="112" t="s">
        <v>280</v>
      </c>
      <c r="H4" s="113"/>
      <c r="I4" s="112" t="s">
        <v>281</v>
      </c>
      <c r="J4" s="113"/>
      <c r="K4" s="112" t="s">
        <v>282</v>
      </c>
      <c r="L4" s="112"/>
      <c r="M4" s="2"/>
    </row>
    <row r="5" spans="1:13" x14ac:dyDescent="0.2">
      <c r="A5" s="2"/>
      <c r="B5" s="58"/>
      <c r="C5" s="61"/>
      <c r="D5" s="61"/>
      <c r="E5" s="61"/>
      <c r="F5" s="61"/>
      <c r="G5" s="114" t="s">
        <v>1</v>
      </c>
      <c r="H5" s="116" t="s">
        <v>2</v>
      </c>
      <c r="I5" s="114" t="s">
        <v>1</v>
      </c>
      <c r="J5" s="116" t="s">
        <v>2</v>
      </c>
      <c r="K5" s="114" t="s">
        <v>1</v>
      </c>
      <c r="L5" s="118" t="s">
        <v>2</v>
      </c>
      <c r="M5" s="2"/>
    </row>
    <row r="6" spans="1:13" x14ac:dyDescent="0.2">
      <c r="A6" s="2"/>
      <c r="B6" s="58"/>
      <c r="C6" s="61"/>
      <c r="D6" s="61"/>
      <c r="E6" s="61"/>
      <c r="F6" s="61"/>
      <c r="G6" s="115"/>
      <c r="H6" s="117"/>
      <c r="I6" s="115"/>
      <c r="J6" s="117"/>
      <c r="K6" s="115"/>
      <c r="L6" s="119"/>
      <c r="M6" s="2"/>
    </row>
    <row r="7" spans="1:13" x14ac:dyDescent="0.2">
      <c r="A7" s="2"/>
      <c r="B7" s="63">
        <v>1</v>
      </c>
      <c r="C7" s="64">
        <v>7</v>
      </c>
      <c r="D7" s="110" t="s">
        <v>289</v>
      </c>
      <c r="E7" s="110"/>
      <c r="F7" s="111"/>
      <c r="G7" s="65">
        <v>48200</v>
      </c>
      <c r="H7" s="66">
        <v>178894</v>
      </c>
      <c r="I7" s="65">
        <v>57936</v>
      </c>
      <c r="J7" s="66">
        <v>127464</v>
      </c>
      <c r="K7" s="65">
        <v>61946</v>
      </c>
      <c r="L7" s="67">
        <v>110864</v>
      </c>
      <c r="M7" s="2"/>
    </row>
    <row r="8" spans="1:13" x14ac:dyDescent="0.2">
      <c r="A8" s="2"/>
      <c r="B8" s="63">
        <v>2</v>
      </c>
      <c r="C8" s="62">
        <v>1</v>
      </c>
      <c r="D8" s="108" t="s">
        <v>147</v>
      </c>
      <c r="E8" s="108"/>
      <c r="F8" s="109"/>
      <c r="G8" s="69">
        <v>18100</v>
      </c>
      <c r="H8" s="43">
        <v>160894</v>
      </c>
      <c r="I8" s="69">
        <v>11936</v>
      </c>
      <c r="J8" s="43">
        <v>127464</v>
      </c>
      <c r="K8" s="69">
        <v>15946</v>
      </c>
      <c r="L8" s="70">
        <v>110864</v>
      </c>
      <c r="M8" s="2"/>
    </row>
    <row r="9" spans="1:13" x14ac:dyDescent="0.2">
      <c r="A9" s="2"/>
      <c r="B9" s="63">
        <v>3</v>
      </c>
      <c r="C9" s="68">
        <v>1</v>
      </c>
      <c r="D9" s="106" t="s">
        <v>148</v>
      </c>
      <c r="E9" s="106"/>
      <c r="F9" s="107"/>
      <c r="G9" s="71">
        <v>1600</v>
      </c>
      <c r="H9" s="72"/>
      <c r="I9" s="71">
        <v>2500</v>
      </c>
      <c r="J9" s="72"/>
      <c r="K9" s="71">
        <v>2500</v>
      </c>
      <c r="L9" s="73"/>
      <c r="M9" s="2"/>
    </row>
    <row r="10" spans="1:13" x14ac:dyDescent="0.2">
      <c r="A10" s="2"/>
      <c r="B10" s="63">
        <v>4</v>
      </c>
      <c r="C10" s="68">
        <v>2</v>
      </c>
      <c r="D10" s="106" t="s">
        <v>149</v>
      </c>
      <c r="E10" s="106"/>
      <c r="F10" s="107"/>
      <c r="G10" s="71">
        <v>15000</v>
      </c>
      <c r="H10" s="72">
        <v>69282</v>
      </c>
      <c r="I10" s="71">
        <v>7000</v>
      </c>
      <c r="J10" s="72">
        <v>127464</v>
      </c>
      <c r="K10" s="71">
        <v>7000</v>
      </c>
      <c r="L10" s="73">
        <v>110864</v>
      </c>
      <c r="M10" s="2"/>
    </row>
    <row r="11" spans="1:13" x14ac:dyDescent="0.2">
      <c r="A11" s="2"/>
      <c r="B11" s="63">
        <v>5</v>
      </c>
      <c r="C11" s="68">
        <v>3</v>
      </c>
      <c r="D11" s="106" t="s">
        <v>150</v>
      </c>
      <c r="E11" s="106"/>
      <c r="F11" s="107"/>
      <c r="G11" s="71"/>
      <c r="H11" s="72">
        <v>3100</v>
      </c>
      <c r="I11" s="71">
        <v>2436</v>
      </c>
      <c r="J11" s="72"/>
      <c r="K11" s="71">
        <v>6446</v>
      </c>
      <c r="L11" s="73"/>
      <c r="M11" s="2"/>
    </row>
    <row r="12" spans="1:13" x14ac:dyDescent="0.2">
      <c r="A12" s="2"/>
      <c r="B12" s="63">
        <v>6</v>
      </c>
      <c r="C12" s="68">
        <v>4</v>
      </c>
      <c r="D12" s="106" t="s">
        <v>151</v>
      </c>
      <c r="E12" s="106"/>
      <c r="F12" s="107"/>
      <c r="G12" s="71"/>
      <c r="H12" s="72"/>
      <c r="I12" s="71"/>
      <c r="J12" s="72"/>
      <c r="K12" s="71"/>
      <c r="L12" s="73"/>
      <c r="M12" s="2"/>
    </row>
    <row r="13" spans="1:13" x14ac:dyDescent="0.2">
      <c r="A13" s="2"/>
      <c r="B13" s="63">
        <v>7</v>
      </c>
      <c r="C13" s="68">
        <v>5</v>
      </c>
      <c r="D13" s="106" t="s">
        <v>152</v>
      </c>
      <c r="E13" s="106"/>
      <c r="F13" s="107"/>
      <c r="G13" s="71"/>
      <c r="H13" s="72">
        <v>26664</v>
      </c>
      <c r="I13" s="71"/>
      <c r="J13" s="72"/>
      <c r="K13" s="71"/>
      <c r="L13" s="73"/>
      <c r="M13" s="2"/>
    </row>
    <row r="14" spans="1:13" x14ac:dyDescent="0.2">
      <c r="A14" s="2"/>
      <c r="B14" s="63">
        <v>8</v>
      </c>
      <c r="C14" s="68">
        <v>6</v>
      </c>
      <c r="D14" s="106" t="s">
        <v>153</v>
      </c>
      <c r="E14" s="106"/>
      <c r="F14" s="107"/>
      <c r="G14" s="71"/>
      <c r="H14" s="72">
        <v>61848</v>
      </c>
      <c r="I14" s="71"/>
      <c r="J14" s="72"/>
      <c r="K14" s="71"/>
      <c r="L14" s="73"/>
      <c r="M14" s="2"/>
    </row>
    <row r="15" spans="1:13" x14ac:dyDescent="0.2">
      <c r="A15" s="2"/>
      <c r="B15" s="63">
        <v>9</v>
      </c>
      <c r="C15" s="68">
        <v>7</v>
      </c>
      <c r="D15" s="106" t="s">
        <v>154</v>
      </c>
      <c r="E15" s="106"/>
      <c r="F15" s="107"/>
      <c r="G15" s="71">
        <v>1500</v>
      </c>
      <c r="H15" s="72"/>
      <c r="I15" s="71"/>
      <c r="J15" s="72"/>
      <c r="K15" s="71"/>
      <c r="L15" s="73"/>
      <c r="M15" s="2"/>
    </row>
    <row r="16" spans="1:13" x14ac:dyDescent="0.2">
      <c r="A16" s="2"/>
      <c r="B16" s="63">
        <v>10</v>
      </c>
      <c r="C16" s="62">
        <v>2</v>
      </c>
      <c r="D16" s="108" t="s">
        <v>155</v>
      </c>
      <c r="E16" s="108"/>
      <c r="F16" s="109"/>
      <c r="G16" s="69">
        <v>28600</v>
      </c>
      <c r="H16" s="43">
        <v>18000</v>
      </c>
      <c r="I16" s="69">
        <v>45000</v>
      </c>
      <c r="J16" s="43"/>
      <c r="K16" s="69">
        <v>45000</v>
      </c>
      <c r="L16" s="70"/>
      <c r="M16" s="2"/>
    </row>
    <row r="17" spans="1:13" x14ac:dyDescent="0.2">
      <c r="A17" s="2"/>
      <c r="B17" s="63">
        <v>11</v>
      </c>
      <c r="C17" s="68">
        <v>1</v>
      </c>
      <c r="D17" s="106" t="s">
        <v>156</v>
      </c>
      <c r="E17" s="106"/>
      <c r="F17" s="107"/>
      <c r="G17" s="71"/>
      <c r="H17" s="72"/>
      <c r="I17" s="71">
        <v>6000</v>
      </c>
      <c r="J17" s="72"/>
      <c r="K17" s="71">
        <v>6000</v>
      </c>
      <c r="L17" s="73"/>
      <c r="M17" s="2"/>
    </row>
    <row r="18" spans="1:13" x14ac:dyDescent="0.2">
      <c r="A18" s="2"/>
      <c r="B18" s="63">
        <v>12</v>
      </c>
      <c r="C18" s="68">
        <v>2</v>
      </c>
      <c r="D18" s="106" t="s">
        <v>157</v>
      </c>
      <c r="E18" s="106"/>
      <c r="F18" s="107"/>
      <c r="G18" s="71">
        <v>28600</v>
      </c>
      <c r="H18" s="72"/>
      <c r="I18" s="71">
        <v>39000</v>
      </c>
      <c r="J18" s="72"/>
      <c r="K18" s="71">
        <v>39000</v>
      </c>
      <c r="L18" s="73"/>
      <c r="M18" s="2"/>
    </row>
    <row r="19" spans="1:13" x14ac:dyDescent="0.2">
      <c r="A19" s="2"/>
      <c r="B19" s="63">
        <v>13</v>
      </c>
      <c r="C19" s="68">
        <v>3</v>
      </c>
      <c r="D19" s="106" t="s">
        <v>158</v>
      </c>
      <c r="E19" s="106"/>
      <c r="F19" s="107"/>
      <c r="G19" s="71"/>
      <c r="H19" s="72">
        <v>6000</v>
      </c>
      <c r="I19" s="71"/>
      <c r="J19" s="72"/>
      <c r="K19" s="71"/>
      <c r="L19" s="73"/>
      <c r="M19" s="2"/>
    </row>
    <row r="20" spans="1:13" x14ac:dyDescent="0.2">
      <c r="A20" s="2"/>
      <c r="B20" s="63">
        <v>14</v>
      </c>
      <c r="C20" s="68">
        <v>4</v>
      </c>
      <c r="D20" s="106" t="s">
        <v>159</v>
      </c>
      <c r="E20" s="106"/>
      <c r="F20" s="107"/>
      <c r="G20" s="71"/>
      <c r="H20" s="72">
        <v>6000</v>
      </c>
      <c r="I20" s="71"/>
      <c r="J20" s="72"/>
      <c r="K20" s="71"/>
      <c r="L20" s="73"/>
      <c r="M20" s="2"/>
    </row>
    <row r="21" spans="1:13" x14ac:dyDescent="0.2">
      <c r="A21" s="2"/>
      <c r="B21" s="63">
        <v>15</v>
      </c>
      <c r="C21" s="68">
        <v>5</v>
      </c>
      <c r="D21" s="106" t="s">
        <v>160</v>
      </c>
      <c r="E21" s="106"/>
      <c r="F21" s="107"/>
      <c r="G21" s="71"/>
      <c r="H21" s="72">
        <v>6000</v>
      </c>
      <c r="I21" s="71"/>
      <c r="J21" s="72"/>
      <c r="K21" s="71"/>
      <c r="L21" s="73"/>
      <c r="M21" s="2"/>
    </row>
    <row r="22" spans="1:13" x14ac:dyDescent="0.2">
      <c r="A22" s="2"/>
      <c r="B22" s="63">
        <v>16</v>
      </c>
      <c r="C22" s="62">
        <v>3</v>
      </c>
      <c r="D22" s="108" t="s">
        <v>161</v>
      </c>
      <c r="E22" s="108"/>
      <c r="F22" s="109"/>
      <c r="G22" s="69"/>
      <c r="H22" s="43"/>
      <c r="I22" s="69">
        <v>1000</v>
      </c>
      <c r="J22" s="43"/>
      <c r="K22" s="69">
        <v>1000</v>
      </c>
      <c r="L22" s="70"/>
      <c r="M22" s="2"/>
    </row>
    <row r="23" spans="1:13" x14ac:dyDescent="0.2">
      <c r="A23" s="2"/>
      <c r="B23" s="63">
        <v>17</v>
      </c>
      <c r="C23" s="68">
        <v>1</v>
      </c>
      <c r="D23" s="106" t="s">
        <v>162</v>
      </c>
      <c r="E23" s="106"/>
      <c r="F23" s="107"/>
      <c r="G23" s="71"/>
      <c r="H23" s="72"/>
      <c r="I23" s="71">
        <v>1000</v>
      </c>
      <c r="J23" s="72"/>
      <c r="K23" s="71">
        <v>1000</v>
      </c>
      <c r="L23" s="73"/>
      <c r="M23" s="2"/>
    </row>
    <row r="24" spans="1:13" x14ac:dyDescent="0.2">
      <c r="A24" s="2"/>
      <c r="B24" s="63">
        <v>18</v>
      </c>
      <c r="C24" s="68">
        <v>2</v>
      </c>
      <c r="D24" s="106" t="s">
        <v>163</v>
      </c>
      <c r="E24" s="106"/>
      <c r="F24" s="107"/>
      <c r="G24" s="71"/>
      <c r="H24" s="72"/>
      <c r="I24" s="71"/>
      <c r="J24" s="72"/>
      <c r="K24" s="71"/>
      <c r="L24" s="73"/>
      <c r="M24" s="2"/>
    </row>
    <row r="25" spans="1:13" x14ac:dyDescent="0.2">
      <c r="A25" s="2"/>
      <c r="B25" s="63">
        <v>19</v>
      </c>
      <c r="C25" s="68">
        <v>3</v>
      </c>
      <c r="D25" s="106" t="s">
        <v>164</v>
      </c>
      <c r="E25" s="106"/>
      <c r="F25" s="107"/>
      <c r="G25" s="71"/>
      <c r="H25" s="72"/>
      <c r="I25" s="71"/>
      <c r="J25" s="72"/>
      <c r="K25" s="71"/>
      <c r="L25" s="73"/>
      <c r="M25" s="2"/>
    </row>
    <row r="26" spans="1:13" x14ac:dyDescent="0.2">
      <c r="A26" s="2"/>
      <c r="B26" s="63">
        <v>20</v>
      </c>
      <c r="C26" s="62">
        <v>4</v>
      </c>
      <c r="D26" s="108" t="s">
        <v>165</v>
      </c>
      <c r="E26" s="108"/>
      <c r="F26" s="109"/>
      <c r="G26" s="69">
        <v>1500</v>
      </c>
      <c r="H26" s="43"/>
      <c r="I26" s="69"/>
      <c r="J26" s="43"/>
      <c r="K26" s="69"/>
      <c r="L26" s="70"/>
      <c r="M26" s="2"/>
    </row>
    <row r="27" spans="1:13" x14ac:dyDescent="0.2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</sheetData>
  <mergeCells count="29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8:F18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25:F25"/>
    <mergeCell ref="D26:F26"/>
    <mergeCell ref="D19:F19"/>
    <mergeCell ref="D20:F20"/>
    <mergeCell ref="D21:F21"/>
    <mergeCell ref="D22:F22"/>
    <mergeCell ref="D23:F23"/>
    <mergeCell ref="D24:F24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2"/>
  <sheetViews>
    <sheetView zoomScale="88" zoomScaleNormal="88" workbookViewId="0"/>
  </sheetViews>
  <sheetFormatPr defaultRowHeight="12.75" x14ac:dyDescent="0.2"/>
  <cols>
    <col min="1" max="1" width="1.7109375" customWidth="1"/>
    <col min="2" max="3" width="3.140625" customWidth="1"/>
    <col min="5" max="5" width="3.140625" customWidth="1"/>
    <col min="6" max="6" width="60.7109375" customWidth="1"/>
    <col min="7" max="12" width="9.7109375" customWidth="1"/>
  </cols>
  <sheetData>
    <row r="1" spans="1:13" collapsed="1" x14ac:dyDescent="0.2">
      <c r="A1" t="s">
        <v>298</v>
      </c>
    </row>
    <row r="2" spans="1:13" ht="15.75" x14ac:dyDescent="0.25">
      <c r="B2" s="1" t="s">
        <v>166</v>
      </c>
    </row>
    <row r="3" spans="1:13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x14ac:dyDescent="0.2">
      <c r="A4" s="2"/>
      <c r="B4" s="59"/>
      <c r="C4" s="60"/>
      <c r="D4" s="60"/>
      <c r="E4" s="60"/>
      <c r="F4" s="60"/>
      <c r="G4" s="112" t="s">
        <v>280</v>
      </c>
      <c r="H4" s="113"/>
      <c r="I4" s="112" t="s">
        <v>281</v>
      </c>
      <c r="J4" s="113"/>
      <c r="K4" s="112" t="s">
        <v>282</v>
      </c>
      <c r="L4" s="112"/>
      <c r="M4" s="2"/>
    </row>
    <row r="5" spans="1:13" x14ac:dyDescent="0.2">
      <c r="A5" s="2"/>
      <c r="B5" s="58"/>
      <c r="C5" s="61"/>
      <c r="D5" s="61"/>
      <c r="E5" s="61"/>
      <c r="F5" s="61"/>
      <c r="G5" s="114" t="s">
        <v>1</v>
      </c>
      <c r="H5" s="116" t="s">
        <v>2</v>
      </c>
      <c r="I5" s="114" t="s">
        <v>1</v>
      </c>
      <c r="J5" s="116" t="s">
        <v>2</v>
      </c>
      <c r="K5" s="114" t="s">
        <v>1</v>
      </c>
      <c r="L5" s="118" t="s">
        <v>2</v>
      </c>
      <c r="M5" s="2"/>
    </row>
    <row r="6" spans="1:13" x14ac:dyDescent="0.2">
      <c r="A6" s="2"/>
      <c r="B6" s="58"/>
      <c r="C6" s="61"/>
      <c r="D6" s="61"/>
      <c r="E6" s="61"/>
      <c r="F6" s="61"/>
      <c r="G6" s="115"/>
      <c r="H6" s="117"/>
      <c r="I6" s="115"/>
      <c r="J6" s="117"/>
      <c r="K6" s="115"/>
      <c r="L6" s="119"/>
      <c r="M6" s="2"/>
    </row>
    <row r="7" spans="1:13" x14ac:dyDescent="0.2">
      <c r="A7" s="2"/>
      <c r="B7" s="63">
        <v>1</v>
      </c>
      <c r="C7" s="64">
        <v>8</v>
      </c>
      <c r="D7" s="110" t="s">
        <v>290</v>
      </c>
      <c r="E7" s="110"/>
      <c r="F7" s="111"/>
      <c r="G7" s="65">
        <v>838083</v>
      </c>
      <c r="H7" s="66">
        <v>19000</v>
      </c>
      <c r="I7" s="65">
        <v>760000</v>
      </c>
      <c r="J7" s="66"/>
      <c r="K7" s="65">
        <v>760000</v>
      </c>
      <c r="L7" s="67"/>
      <c r="M7" s="2"/>
    </row>
    <row r="8" spans="1:13" x14ac:dyDescent="0.2">
      <c r="A8" s="2"/>
      <c r="B8" s="63">
        <v>2</v>
      </c>
      <c r="C8" s="62">
        <v>1</v>
      </c>
      <c r="D8" s="108" t="s">
        <v>168</v>
      </c>
      <c r="E8" s="108"/>
      <c r="F8" s="109"/>
      <c r="G8" s="69">
        <v>229446</v>
      </c>
      <c r="H8" s="43"/>
      <c r="I8" s="69">
        <v>205000</v>
      </c>
      <c r="J8" s="43"/>
      <c r="K8" s="69">
        <v>205000</v>
      </c>
      <c r="L8" s="70"/>
      <c r="M8" s="2"/>
    </row>
    <row r="9" spans="1:13" x14ac:dyDescent="0.2">
      <c r="A9" s="2"/>
      <c r="B9" s="63">
        <v>3</v>
      </c>
      <c r="C9" s="68">
        <v>1</v>
      </c>
      <c r="D9" s="106" t="s">
        <v>169</v>
      </c>
      <c r="E9" s="106"/>
      <c r="F9" s="107"/>
      <c r="G9" s="71">
        <v>89000</v>
      </c>
      <c r="H9" s="72"/>
      <c r="I9" s="71">
        <v>100000</v>
      </c>
      <c r="J9" s="72"/>
      <c r="K9" s="71">
        <v>100000</v>
      </c>
      <c r="L9" s="73"/>
      <c r="M9" s="2"/>
    </row>
    <row r="10" spans="1:13" x14ac:dyDescent="0.2">
      <c r="A10" s="2"/>
      <c r="B10" s="63">
        <v>4</v>
      </c>
      <c r="C10" s="68">
        <v>2</v>
      </c>
      <c r="D10" s="106" t="s">
        <v>170</v>
      </c>
      <c r="E10" s="106"/>
      <c r="F10" s="107"/>
      <c r="G10" s="71">
        <v>140446</v>
      </c>
      <c r="H10" s="72"/>
      <c r="I10" s="71">
        <v>105000</v>
      </c>
      <c r="J10" s="72"/>
      <c r="K10" s="71">
        <v>105000</v>
      </c>
      <c r="L10" s="73"/>
      <c r="M10" s="2"/>
    </row>
    <row r="11" spans="1:13" x14ac:dyDescent="0.2">
      <c r="A11" s="2"/>
      <c r="B11" s="63">
        <v>5</v>
      </c>
      <c r="C11" s="62">
        <v>2</v>
      </c>
      <c r="D11" s="108" t="s">
        <v>171</v>
      </c>
      <c r="E11" s="108"/>
      <c r="F11" s="109"/>
      <c r="G11" s="69">
        <v>494357</v>
      </c>
      <c r="H11" s="43"/>
      <c r="I11" s="69">
        <v>452000</v>
      </c>
      <c r="J11" s="43"/>
      <c r="K11" s="69">
        <v>452000</v>
      </c>
      <c r="L11" s="70"/>
      <c r="M11" s="2"/>
    </row>
    <row r="12" spans="1:13" x14ac:dyDescent="0.2">
      <c r="A12" s="2"/>
      <c r="B12" s="63">
        <v>6</v>
      </c>
      <c r="C12" s="68">
        <v>1</v>
      </c>
      <c r="D12" s="106" t="s">
        <v>172</v>
      </c>
      <c r="E12" s="106"/>
      <c r="F12" s="107"/>
      <c r="G12" s="71">
        <v>417727</v>
      </c>
      <c r="H12" s="72"/>
      <c r="I12" s="71">
        <v>382000</v>
      </c>
      <c r="J12" s="72"/>
      <c r="K12" s="71">
        <v>382000</v>
      </c>
      <c r="L12" s="73"/>
      <c r="M12" s="2"/>
    </row>
    <row r="13" spans="1:13" x14ac:dyDescent="0.2">
      <c r="A13" s="2"/>
      <c r="B13" s="63">
        <v>7</v>
      </c>
      <c r="C13" s="68">
        <v>2</v>
      </c>
      <c r="D13" s="106" t="s">
        <v>179</v>
      </c>
      <c r="E13" s="106"/>
      <c r="F13" s="107"/>
      <c r="G13" s="71">
        <v>51593</v>
      </c>
      <c r="H13" s="72"/>
      <c r="I13" s="71">
        <v>50000</v>
      </c>
      <c r="J13" s="72"/>
      <c r="K13" s="71">
        <v>50000</v>
      </c>
      <c r="L13" s="73"/>
      <c r="M13" s="2"/>
    </row>
    <row r="14" spans="1:13" x14ac:dyDescent="0.2">
      <c r="A14" s="2"/>
      <c r="B14" s="63">
        <v>8</v>
      </c>
      <c r="C14" s="68">
        <v>3</v>
      </c>
      <c r="D14" s="106" t="s">
        <v>180</v>
      </c>
      <c r="E14" s="106"/>
      <c r="F14" s="107"/>
      <c r="G14" s="71">
        <v>25037</v>
      </c>
      <c r="H14" s="72"/>
      <c r="I14" s="71">
        <v>20000</v>
      </c>
      <c r="J14" s="72"/>
      <c r="K14" s="71">
        <v>20000</v>
      </c>
      <c r="L14" s="73"/>
      <c r="M14" s="2"/>
    </row>
    <row r="15" spans="1:13" x14ac:dyDescent="0.2">
      <c r="A15" s="2"/>
      <c r="B15" s="63">
        <v>9</v>
      </c>
      <c r="C15" s="68">
        <v>4</v>
      </c>
      <c r="D15" s="106" t="s">
        <v>181</v>
      </c>
      <c r="E15" s="106"/>
      <c r="F15" s="107"/>
      <c r="G15" s="71"/>
      <c r="H15" s="72"/>
      <c r="I15" s="71"/>
      <c r="J15" s="72"/>
      <c r="K15" s="71"/>
      <c r="L15" s="73"/>
      <c r="M15" s="2"/>
    </row>
    <row r="16" spans="1:13" x14ac:dyDescent="0.2">
      <c r="A16" s="2"/>
      <c r="B16" s="63">
        <v>10</v>
      </c>
      <c r="C16" s="68">
        <v>5</v>
      </c>
      <c r="D16" s="106" t="s">
        <v>182</v>
      </c>
      <c r="E16" s="106"/>
      <c r="F16" s="107"/>
      <c r="G16" s="71"/>
      <c r="H16" s="72"/>
      <c r="I16" s="71"/>
      <c r="J16" s="72"/>
      <c r="K16" s="71"/>
      <c r="L16" s="73"/>
      <c r="M16" s="2"/>
    </row>
    <row r="17" spans="1:13" x14ac:dyDescent="0.2">
      <c r="A17" s="2"/>
      <c r="B17" s="63">
        <v>11</v>
      </c>
      <c r="C17" s="62">
        <v>3</v>
      </c>
      <c r="D17" s="108" t="s">
        <v>183</v>
      </c>
      <c r="E17" s="108"/>
      <c r="F17" s="109"/>
      <c r="G17" s="69">
        <v>94645</v>
      </c>
      <c r="H17" s="43"/>
      <c r="I17" s="69">
        <v>103000</v>
      </c>
      <c r="J17" s="43"/>
      <c r="K17" s="69">
        <v>103000</v>
      </c>
      <c r="L17" s="70"/>
      <c r="M17" s="2"/>
    </row>
    <row r="18" spans="1:13" x14ac:dyDescent="0.2">
      <c r="A18" s="2"/>
      <c r="B18" s="63">
        <v>12</v>
      </c>
      <c r="C18" s="68">
        <v>1</v>
      </c>
      <c r="D18" s="106" t="s">
        <v>184</v>
      </c>
      <c r="E18" s="106"/>
      <c r="F18" s="107"/>
      <c r="G18" s="71">
        <v>94645</v>
      </c>
      <c r="H18" s="72"/>
      <c r="I18" s="71">
        <v>103000</v>
      </c>
      <c r="J18" s="72"/>
      <c r="K18" s="71">
        <v>103000</v>
      </c>
      <c r="L18" s="73"/>
      <c r="M18" s="2"/>
    </row>
    <row r="19" spans="1:13" x14ac:dyDescent="0.2">
      <c r="A19" s="2"/>
      <c r="B19" s="63">
        <v>13</v>
      </c>
      <c r="C19" s="62">
        <v>4</v>
      </c>
      <c r="D19" s="108" t="s">
        <v>185</v>
      </c>
      <c r="E19" s="108"/>
      <c r="F19" s="109"/>
      <c r="G19" s="69">
        <v>19635</v>
      </c>
      <c r="H19" s="43">
        <v>19000</v>
      </c>
      <c r="I19" s="69"/>
      <c r="J19" s="43"/>
      <c r="K19" s="69"/>
      <c r="L19" s="70"/>
      <c r="M19" s="2"/>
    </row>
    <row r="20" spans="1:13" x14ac:dyDescent="0.2">
      <c r="A20" s="2"/>
      <c r="B20" s="63">
        <v>14</v>
      </c>
      <c r="C20" s="68">
        <v>1</v>
      </c>
      <c r="D20" s="106" t="s">
        <v>186</v>
      </c>
      <c r="E20" s="106"/>
      <c r="F20" s="107"/>
      <c r="G20" s="71">
        <v>19635</v>
      </c>
      <c r="H20" s="72"/>
      <c r="I20" s="71"/>
      <c r="J20" s="72"/>
      <c r="K20" s="71"/>
      <c r="L20" s="73"/>
      <c r="M20" s="2"/>
    </row>
    <row r="21" spans="1:13" x14ac:dyDescent="0.2">
      <c r="A21" s="2"/>
      <c r="B21" s="63">
        <v>15</v>
      </c>
      <c r="C21" s="68">
        <v>2</v>
      </c>
      <c r="D21" s="106" t="s">
        <v>187</v>
      </c>
      <c r="E21" s="106"/>
      <c r="F21" s="107"/>
      <c r="G21" s="71"/>
      <c r="H21" s="72">
        <v>19000</v>
      </c>
      <c r="I21" s="71"/>
      <c r="J21" s="72"/>
      <c r="K21" s="71"/>
      <c r="L21" s="73"/>
      <c r="M21" s="2"/>
    </row>
    <row r="22" spans="1:13" x14ac:dyDescent="0.2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</sheetData>
  <mergeCells count="24"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9:F19"/>
    <mergeCell ref="D20:F20"/>
    <mergeCell ref="D21:F21"/>
    <mergeCell ref="D13:F13"/>
    <mergeCell ref="D14:F14"/>
    <mergeCell ref="D15:F15"/>
    <mergeCell ref="D16:F16"/>
    <mergeCell ref="D17:F17"/>
    <mergeCell ref="D18:F18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3"/>
  <sheetViews>
    <sheetView zoomScale="88" zoomScaleNormal="88" workbookViewId="0"/>
  </sheetViews>
  <sheetFormatPr defaultRowHeight="12.75" x14ac:dyDescent="0.2"/>
  <cols>
    <col min="1" max="1" width="1.7109375" customWidth="1"/>
    <col min="2" max="3" width="3.140625" customWidth="1"/>
    <col min="5" max="5" width="3.140625" customWidth="1"/>
    <col min="6" max="6" width="60.7109375" customWidth="1"/>
    <col min="7" max="12" width="9.7109375" customWidth="1"/>
  </cols>
  <sheetData>
    <row r="1" spans="1:13" collapsed="1" x14ac:dyDescent="0.2">
      <c r="A1" t="s">
        <v>298</v>
      </c>
    </row>
    <row r="2" spans="1:13" ht="15.75" x14ac:dyDescent="0.25">
      <c r="B2" s="1" t="s">
        <v>206</v>
      </c>
    </row>
    <row r="3" spans="1:13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x14ac:dyDescent="0.2">
      <c r="A4" s="2"/>
      <c r="B4" s="59"/>
      <c r="C4" s="60"/>
      <c r="D4" s="60"/>
      <c r="E4" s="60"/>
      <c r="F4" s="60"/>
      <c r="G4" s="112" t="s">
        <v>280</v>
      </c>
      <c r="H4" s="113"/>
      <c r="I4" s="112" t="s">
        <v>281</v>
      </c>
      <c r="J4" s="113"/>
      <c r="K4" s="112" t="s">
        <v>282</v>
      </c>
      <c r="L4" s="112"/>
      <c r="M4" s="2"/>
    </row>
    <row r="5" spans="1:13" x14ac:dyDescent="0.2">
      <c r="A5" s="2"/>
      <c r="B5" s="58"/>
      <c r="C5" s="61"/>
      <c r="D5" s="61"/>
      <c r="E5" s="61"/>
      <c r="F5" s="61"/>
      <c r="G5" s="114" t="s">
        <v>1</v>
      </c>
      <c r="H5" s="116" t="s">
        <v>2</v>
      </c>
      <c r="I5" s="114" t="s">
        <v>1</v>
      </c>
      <c r="J5" s="116" t="s">
        <v>2</v>
      </c>
      <c r="K5" s="114" t="s">
        <v>1</v>
      </c>
      <c r="L5" s="118" t="s">
        <v>2</v>
      </c>
      <c r="M5" s="2"/>
    </row>
    <row r="6" spans="1:13" x14ac:dyDescent="0.2">
      <c r="A6" s="2"/>
      <c r="B6" s="58"/>
      <c r="C6" s="61"/>
      <c r="D6" s="61"/>
      <c r="E6" s="61"/>
      <c r="F6" s="61"/>
      <c r="G6" s="115"/>
      <c r="H6" s="117"/>
      <c r="I6" s="115"/>
      <c r="J6" s="117"/>
      <c r="K6" s="115"/>
      <c r="L6" s="119"/>
      <c r="M6" s="2"/>
    </row>
    <row r="7" spans="1:13" x14ac:dyDescent="0.2">
      <c r="A7" s="2"/>
      <c r="B7" s="63">
        <v>1</v>
      </c>
      <c r="C7" s="64">
        <v>10</v>
      </c>
      <c r="D7" s="110" t="s">
        <v>292</v>
      </c>
      <c r="E7" s="110"/>
      <c r="F7" s="111"/>
      <c r="G7" s="65">
        <v>40778</v>
      </c>
      <c r="H7" s="66">
        <v>157900</v>
      </c>
      <c r="I7" s="65">
        <v>34500</v>
      </c>
      <c r="J7" s="66"/>
      <c r="K7" s="65">
        <v>35000</v>
      </c>
      <c r="L7" s="67"/>
      <c r="M7" s="2"/>
    </row>
    <row r="8" spans="1:13" x14ac:dyDescent="0.2">
      <c r="A8" s="2"/>
      <c r="B8" s="63">
        <v>2</v>
      </c>
      <c r="C8" s="62">
        <v>1</v>
      </c>
      <c r="D8" s="108" t="s">
        <v>208</v>
      </c>
      <c r="E8" s="108"/>
      <c r="F8" s="109"/>
      <c r="G8" s="69">
        <v>28961</v>
      </c>
      <c r="H8" s="43">
        <v>20000</v>
      </c>
      <c r="I8" s="69">
        <v>25500</v>
      </c>
      <c r="J8" s="43"/>
      <c r="K8" s="69">
        <v>26000</v>
      </c>
      <c r="L8" s="70"/>
      <c r="M8" s="2"/>
    </row>
    <row r="9" spans="1:13" x14ac:dyDescent="0.2">
      <c r="A9" s="2"/>
      <c r="B9" s="63">
        <v>3</v>
      </c>
      <c r="C9" s="68">
        <v>1</v>
      </c>
      <c r="D9" s="106" t="s">
        <v>209</v>
      </c>
      <c r="E9" s="106"/>
      <c r="F9" s="107"/>
      <c r="G9" s="71">
        <v>21961</v>
      </c>
      <c r="H9" s="72">
        <v>20000</v>
      </c>
      <c r="I9" s="71">
        <v>18000</v>
      </c>
      <c r="J9" s="72"/>
      <c r="K9" s="71">
        <v>18500</v>
      </c>
      <c r="L9" s="73"/>
      <c r="M9" s="2"/>
    </row>
    <row r="10" spans="1:13" x14ac:dyDescent="0.2">
      <c r="A10" s="2"/>
      <c r="B10" s="63">
        <v>4</v>
      </c>
      <c r="C10" s="68">
        <v>2</v>
      </c>
      <c r="D10" s="106" t="s">
        <v>210</v>
      </c>
      <c r="E10" s="106"/>
      <c r="F10" s="107"/>
      <c r="G10" s="71">
        <v>7000</v>
      </c>
      <c r="H10" s="72"/>
      <c r="I10" s="71">
        <v>7000</v>
      </c>
      <c r="J10" s="72"/>
      <c r="K10" s="71">
        <v>7000</v>
      </c>
      <c r="L10" s="73"/>
      <c r="M10" s="2"/>
    </row>
    <row r="11" spans="1:13" x14ac:dyDescent="0.2">
      <c r="A11" s="2"/>
      <c r="B11" s="63">
        <v>5</v>
      </c>
      <c r="C11" s="68">
        <v>3</v>
      </c>
      <c r="D11" s="106" t="s">
        <v>211</v>
      </c>
      <c r="E11" s="106"/>
      <c r="F11" s="107"/>
      <c r="G11" s="71"/>
      <c r="H11" s="72"/>
      <c r="I11" s="71">
        <v>500</v>
      </c>
      <c r="J11" s="72"/>
      <c r="K11" s="71">
        <v>500</v>
      </c>
      <c r="L11" s="73"/>
      <c r="M11" s="2"/>
    </row>
    <row r="12" spans="1:13" x14ac:dyDescent="0.2">
      <c r="A12" s="2"/>
      <c r="B12" s="63">
        <v>6</v>
      </c>
      <c r="C12" s="62">
        <v>2</v>
      </c>
      <c r="D12" s="108" t="s">
        <v>212</v>
      </c>
      <c r="E12" s="108"/>
      <c r="F12" s="109"/>
      <c r="G12" s="69">
        <v>7630</v>
      </c>
      <c r="H12" s="43"/>
      <c r="I12" s="69">
        <v>9000</v>
      </c>
      <c r="J12" s="43"/>
      <c r="K12" s="69">
        <v>9000</v>
      </c>
      <c r="L12" s="70"/>
      <c r="M12" s="2"/>
    </row>
    <row r="13" spans="1:13" x14ac:dyDescent="0.2">
      <c r="A13" s="2"/>
      <c r="B13" s="63">
        <v>7</v>
      </c>
      <c r="C13" s="68">
        <v>1</v>
      </c>
      <c r="D13" s="106" t="s">
        <v>213</v>
      </c>
      <c r="E13" s="106"/>
      <c r="F13" s="107"/>
      <c r="G13" s="71">
        <v>6630</v>
      </c>
      <c r="H13" s="72"/>
      <c r="I13" s="71">
        <v>7500</v>
      </c>
      <c r="J13" s="72"/>
      <c r="K13" s="71">
        <v>7500</v>
      </c>
      <c r="L13" s="73"/>
      <c r="M13" s="2"/>
    </row>
    <row r="14" spans="1:13" x14ac:dyDescent="0.2">
      <c r="A14" s="2"/>
      <c r="B14" s="63">
        <v>8</v>
      </c>
      <c r="C14" s="68">
        <v>2</v>
      </c>
      <c r="D14" s="106" t="s">
        <v>214</v>
      </c>
      <c r="E14" s="106"/>
      <c r="F14" s="107"/>
      <c r="G14" s="71">
        <v>1000</v>
      </c>
      <c r="H14" s="72"/>
      <c r="I14" s="71">
        <v>1500</v>
      </c>
      <c r="J14" s="72"/>
      <c r="K14" s="71">
        <v>1500</v>
      </c>
      <c r="L14" s="73"/>
      <c r="M14" s="2"/>
    </row>
    <row r="15" spans="1:13" x14ac:dyDescent="0.2">
      <c r="A15" s="2"/>
      <c r="B15" s="63">
        <v>9</v>
      </c>
      <c r="C15" s="62">
        <v>3</v>
      </c>
      <c r="D15" s="108" t="s">
        <v>215</v>
      </c>
      <c r="E15" s="108"/>
      <c r="F15" s="109"/>
      <c r="G15" s="69">
        <v>2187</v>
      </c>
      <c r="H15" s="43">
        <v>137900</v>
      </c>
      <c r="I15" s="69"/>
      <c r="J15" s="43"/>
      <c r="K15" s="69"/>
      <c r="L15" s="70"/>
      <c r="M15" s="2"/>
    </row>
    <row r="16" spans="1:13" x14ac:dyDescent="0.2">
      <c r="A16" s="2"/>
      <c r="B16" s="63">
        <v>10</v>
      </c>
      <c r="C16" s="68">
        <v>1</v>
      </c>
      <c r="D16" s="106" t="s">
        <v>216</v>
      </c>
      <c r="E16" s="106"/>
      <c r="F16" s="107"/>
      <c r="G16" s="71"/>
      <c r="H16" s="72"/>
      <c r="I16" s="71"/>
      <c r="J16" s="72"/>
      <c r="K16" s="71"/>
      <c r="L16" s="73"/>
      <c r="M16" s="2"/>
    </row>
    <row r="17" spans="1:13" x14ac:dyDescent="0.2">
      <c r="A17" s="2"/>
      <c r="B17" s="63">
        <v>11</v>
      </c>
      <c r="C17" s="68">
        <v>2</v>
      </c>
      <c r="D17" s="106" t="s">
        <v>217</v>
      </c>
      <c r="E17" s="106"/>
      <c r="F17" s="107"/>
      <c r="G17" s="71">
        <v>387</v>
      </c>
      <c r="H17" s="72">
        <v>60000</v>
      </c>
      <c r="I17" s="71"/>
      <c r="J17" s="72"/>
      <c r="K17" s="71"/>
      <c r="L17" s="73"/>
      <c r="M17" s="2"/>
    </row>
    <row r="18" spans="1:13" x14ac:dyDescent="0.2">
      <c r="A18" s="2"/>
      <c r="B18" s="63">
        <v>12</v>
      </c>
      <c r="C18" s="68">
        <v>3</v>
      </c>
      <c r="D18" s="106" t="s">
        <v>218</v>
      </c>
      <c r="E18" s="106"/>
      <c r="F18" s="107"/>
      <c r="G18" s="71"/>
      <c r="H18" s="72">
        <v>50000</v>
      </c>
      <c r="I18" s="71"/>
      <c r="J18" s="72"/>
      <c r="K18" s="71"/>
      <c r="L18" s="73"/>
      <c r="M18" s="2"/>
    </row>
    <row r="19" spans="1:13" x14ac:dyDescent="0.2">
      <c r="A19" s="2"/>
      <c r="B19" s="63">
        <v>13</v>
      </c>
      <c r="C19" s="68">
        <v>4</v>
      </c>
      <c r="D19" s="106" t="s">
        <v>219</v>
      </c>
      <c r="E19" s="106"/>
      <c r="F19" s="107"/>
      <c r="G19" s="71">
        <v>1800</v>
      </c>
      <c r="H19" s="72"/>
      <c r="I19" s="71"/>
      <c r="J19" s="72"/>
      <c r="K19" s="71"/>
      <c r="L19" s="73"/>
      <c r="M19" s="2"/>
    </row>
    <row r="20" spans="1:13" x14ac:dyDescent="0.2">
      <c r="A20" s="2"/>
      <c r="B20" s="63">
        <v>14</v>
      </c>
      <c r="C20" s="68">
        <v>5</v>
      </c>
      <c r="D20" s="106" t="s">
        <v>220</v>
      </c>
      <c r="E20" s="106"/>
      <c r="F20" s="107"/>
      <c r="G20" s="71"/>
      <c r="H20" s="72">
        <v>27900</v>
      </c>
      <c r="I20" s="71"/>
      <c r="J20" s="72"/>
      <c r="K20" s="71"/>
      <c r="L20" s="73"/>
      <c r="M20" s="2"/>
    </row>
    <row r="21" spans="1:13" x14ac:dyDescent="0.2">
      <c r="A21" s="2"/>
      <c r="B21" s="63">
        <v>15</v>
      </c>
      <c r="C21" s="62">
        <v>4</v>
      </c>
      <c r="D21" s="108" t="s">
        <v>221</v>
      </c>
      <c r="E21" s="108"/>
      <c r="F21" s="109"/>
      <c r="G21" s="69">
        <v>1500</v>
      </c>
      <c r="H21" s="43"/>
      <c r="I21" s="69"/>
      <c r="J21" s="43"/>
      <c r="K21" s="69"/>
      <c r="L21" s="70"/>
      <c r="M21" s="2"/>
    </row>
    <row r="22" spans="1:13" x14ac:dyDescent="0.2">
      <c r="A22" s="2"/>
      <c r="B22" s="63">
        <v>16</v>
      </c>
      <c r="C22" s="62">
        <v>5</v>
      </c>
      <c r="D22" s="108" t="s">
        <v>222</v>
      </c>
      <c r="E22" s="108"/>
      <c r="F22" s="109"/>
      <c r="G22" s="69">
        <v>500</v>
      </c>
      <c r="H22" s="43"/>
      <c r="I22" s="69"/>
      <c r="J22" s="43"/>
      <c r="K22" s="69"/>
      <c r="L22" s="70"/>
      <c r="M22" s="2"/>
    </row>
    <row r="23" spans="1:13" x14ac:dyDescent="0.2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</sheetData>
  <mergeCells count="25"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9:F19"/>
    <mergeCell ref="D20:F20"/>
    <mergeCell ref="D21:F21"/>
    <mergeCell ref="D22:F22"/>
    <mergeCell ref="D13:F13"/>
    <mergeCell ref="D14:F14"/>
    <mergeCell ref="D15:F15"/>
    <mergeCell ref="D16:F16"/>
    <mergeCell ref="D17:F17"/>
    <mergeCell ref="D18:F18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3"/>
  <sheetViews>
    <sheetView zoomScale="88" zoomScaleNormal="88" workbookViewId="0"/>
  </sheetViews>
  <sheetFormatPr defaultRowHeight="12.75" x14ac:dyDescent="0.2"/>
  <cols>
    <col min="1" max="1" width="1.7109375" customWidth="1"/>
    <col min="2" max="3" width="3.140625" customWidth="1"/>
    <col min="5" max="5" width="3.140625" customWidth="1"/>
    <col min="6" max="6" width="60.7109375" customWidth="1"/>
    <col min="7" max="12" width="9.7109375" customWidth="1"/>
  </cols>
  <sheetData>
    <row r="1" spans="1:13" collapsed="1" x14ac:dyDescent="0.2">
      <c r="A1" t="s">
        <v>298</v>
      </c>
    </row>
    <row r="2" spans="1:13" ht="15.75" x14ac:dyDescent="0.25">
      <c r="B2" s="1" t="s">
        <v>223</v>
      </c>
    </row>
    <row r="3" spans="1:13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x14ac:dyDescent="0.2">
      <c r="A4" s="2"/>
      <c r="B4" s="59"/>
      <c r="C4" s="60"/>
      <c r="D4" s="60"/>
      <c r="E4" s="60"/>
      <c r="F4" s="60"/>
      <c r="G4" s="112" t="s">
        <v>280</v>
      </c>
      <c r="H4" s="113"/>
      <c r="I4" s="112" t="s">
        <v>281</v>
      </c>
      <c r="J4" s="113"/>
      <c r="K4" s="112" t="s">
        <v>282</v>
      </c>
      <c r="L4" s="112"/>
      <c r="M4" s="2"/>
    </row>
    <row r="5" spans="1:13" x14ac:dyDescent="0.2">
      <c r="A5" s="2"/>
      <c r="B5" s="58"/>
      <c r="C5" s="61"/>
      <c r="D5" s="61"/>
      <c r="E5" s="61"/>
      <c r="F5" s="61"/>
      <c r="G5" s="114" t="s">
        <v>1</v>
      </c>
      <c r="H5" s="116" t="s">
        <v>2</v>
      </c>
      <c r="I5" s="114" t="s">
        <v>1</v>
      </c>
      <c r="J5" s="116" t="s">
        <v>2</v>
      </c>
      <c r="K5" s="114" t="s">
        <v>1</v>
      </c>
      <c r="L5" s="118" t="s">
        <v>2</v>
      </c>
      <c r="M5" s="2"/>
    </row>
    <row r="6" spans="1:13" x14ac:dyDescent="0.2">
      <c r="A6" s="2"/>
      <c r="B6" s="58"/>
      <c r="C6" s="61"/>
      <c r="D6" s="61"/>
      <c r="E6" s="61"/>
      <c r="F6" s="61"/>
      <c r="G6" s="115"/>
      <c r="H6" s="117"/>
      <c r="I6" s="115"/>
      <c r="J6" s="117"/>
      <c r="K6" s="115"/>
      <c r="L6" s="119"/>
      <c r="M6" s="2"/>
    </row>
    <row r="7" spans="1:13" x14ac:dyDescent="0.2">
      <c r="A7" s="2"/>
      <c r="B7" s="63">
        <v>1</v>
      </c>
      <c r="C7" s="64">
        <v>11</v>
      </c>
      <c r="D7" s="110" t="s">
        <v>293</v>
      </c>
      <c r="E7" s="110"/>
      <c r="F7" s="111"/>
      <c r="G7" s="65">
        <v>148000</v>
      </c>
      <c r="H7" s="66">
        <v>17400</v>
      </c>
      <c r="I7" s="65">
        <v>149000</v>
      </c>
      <c r="J7" s="66"/>
      <c r="K7" s="65">
        <v>150000</v>
      </c>
      <c r="L7" s="67"/>
      <c r="M7" s="2"/>
    </row>
    <row r="8" spans="1:13" x14ac:dyDescent="0.2">
      <c r="A8" s="2"/>
      <c r="B8" s="63">
        <v>2</v>
      </c>
      <c r="C8" s="62">
        <v>1</v>
      </c>
      <c r="D8" s="108" t="s">
        <v>225</v>
      </c>
      <c r="E8" s="108"/>
      <c r="F8" s="109"/>
      <c r="G8" s="69">
        <v>118870</v>
      </c>
      <c r="H8" s="43">
        <v>17400</v>
      </c>
      <c r="I8" s="69">
        <v>126000</v>
      </c>
      <c r="J8" s="43"/>
      <c r="K8" s="69">
        <v>127000</v>
      </c>
      <c r="L8" s="70"/>
      <c r="M8" s="2"/>
    </row>
    <row r="9" spans="1:13" x14ac:dyDescent="0.2">
      <c r="A9" s="2"/>
      <c r="B9" s="63">
        <v>3</v>
      </c>
      <c r="C9" s="68">
        <v>1</v>
      </c>
      <c r="D9" s="106" t="s">
        <v>226</v>
      </c>
      <c r="E9" s="106"/>
      <c r="F9" s="107"/>
      <c r="G9" s="71">
        <v>103870</v>
      </c>
      <c r="H9" s="72"/>
      <c r="I9" s="71">
        <v>111000</v>
      </c>
      <c r="J9" s="72"/>
      <c r="K9" s="71">
        <v>112000</v>
      </c>
      <c r="L9" s="73"/>
      <c r="M9" s="2"/>
    </row>
    <row r="10" spans="1:13" x14ac:dyDescent="0.2">
      <c r="A10" s="2"/>
      <c r="B10" s="63">
        <v>4</v>
      </c>
      <c r="C10" s="68">
        <v>2</v>
      </c>
      <c r="D10" s="106" t="s">
        <v>227</v>
      </c>
      <c r="E10" s="106"/>
      <c r="F10" s="107"/>
      <c r="G10" s="71">
        <v>15000</v>
      </c>
      <c r="H10" s="72"/>
      <c r="I10" s="71">
        <v>15000</v>
      </c>
      <c r="J10" s="72"/>
      <c r="K10" s="71">
        <v>15000</v>
      </c>
      <c r="L10" s="73"/>
      <c r="M10" s="2"/>
    </row>
    <row r="11" spans="1:13" x14ac:dyDescent="0.2">
      <c r="A11" s="2"/>
      <c r="B11" s="63">
        <v>5</v>
      </c>
      <c r="C11" s="68">
        <v>3</v>
      </c>
      <c r="D11" s="106" t="s">
        <v>228</v>
      </c>
      <c r="E11" s="106"/>
      <c r="F11" s="107"/>
      <c r="G11" s="71"/>
      <c r="H11" s="72">
        <v>17400</v>
      </c>
      <c r="I11" s="71"/>
      <c r="J11" s="72"/>
      <c r="K11" s="71"/>
      <c r="L11" s="73"/>
      <c r="M11" s="2"/>
    </row>
    <row r="12" spans="1:13" x14ac:dyDescent="0.2">
      <c r="A12" s="2"/>
      <c r="B12" s="63">
        <v>6</v>
      </c>
      <c r="C12" s="62">
        <v>2</v>
      </c>
      <c r="D12" s="108" t="s">
        <v>229</v>
      </c>
      <c r="E12" s="108"/>
      <c r="F12" s="109"/>
      <c r="G12" s="69">
        <v>19000</v>
      </c>
      <c r="H12" s="43"/>
      <c r="I12" s="69">
        <v>19000</v>
      </c>
      <c r="J12" s="43"/>
      <c r="K12" s="69">
        <v>19000</v>
      </c>
      <c r="L12" s="70"/>
      <c r="M12" s="2"/>
    </row>
    <row r="13" spans="1:13" x14ac:dyDescent="0.2">
      <c r="A13" s="2"/>
      <c r="B13" s="63">
        <v>7</v>
      </c>
      <c r="C13" s="68">
        <v>1</v>
      </c>
      <c r="D13" s="106" t="s">
        <v>230</v>
      </c>
      <c r="E13" s="106"/>
      <c r="F13" s="107"/>
      <c r="G13" s="71">
        <v>2000</v>
      </c>
      <c r="H13" s="72"/>
      <c r="I13" s="71">
        <v>2000</v>
      </c>
      <c r="J13" s="72"/>
      <c r="K13" s="71">
        <v>2000</v>
      </c>
      <c r="L13" s="73"/>
      <c r="M13" s="2"/>
    </row>
    <row r="14" spans="1:13" x14ac:dyDescent="0.2">
      <c r="A14" s="2"/>
      <c r="B14" s="63">
        <v>8</v>
      </c>
      <c r="C14" s="68">
        <v>2</v>
      </c>
      <c r="D14" s="106" t="s">
        <v>231</v>
      </c>
      <c r="E14" s="106"/>
      <c r="F14" s="107"/>
      <c r="G14" s="71">
        <v>17000</v>
      </c>
      <c r="H14" s="72"/>
      <c r="I14" s="71">
        <v>17000</v>
      </c>
      <c r="J14" s="72"/>
      <c r="K14" s="71">
        <v>17000</v>
      </c>
      <c r="L14" s="73"/>
      <c r="M14" s="2"/>
    </row>
    <row r="15" spans="1:13" x14ac:dyDescent="0.2">
      <c r="A15" s="2"/>
      <c r="B15" s="63">
        <v>9</v>
      </c>
      <c r="C15" s="62">
        <v>3</v>
      </c>
      <c r="D15" s="108" t="s">
        <v>232</v>
      </c>
      <c r="E15" s="108"/>
      <c r="F15" s="109"/>
      <c r="G15" s="69">
        <v>2200</v>
      </c>
      <c r="H15" s="43"/>
      <c r="I15" s="69">
        <v>1300</v>
      </c>
      <c r="J15" s="43"/>
      <c r="K15" s="69">
        <v>1200</v>
      </c>
      <c r="L15" s="70"/>
      <c r="M15" s="2"/>
    </row>
    <row r="16" spans="1:13" x14ac:dyDescent="0.2">
      <c r="A16" s="2"/>
      <c r="B16" s="63">
        <v>10</v>
      </c>
      <c r="C16" s="68">
        <v>1</v>
      </c>
      <c r="D16" s="106" t="s">
        <v>233</v>
      </c>
      <c r="E16" s="106"/>
      <c r="F16" s="107"/>
      <c r="G16" s="71">
        <v>2000</v>
      </c>
      <c r="H16" s="72"/>
      <c r="I16" s="71">
        <v>300</v>
      </c>
      <c r="J16" s="72"/>
      <c r="K16" s="71">
        <v>200</v>
      </c>
      <c r="L16" s="73"/>
      <c r="M16" s="2"/>
    </row>
    <row r="17" spans="1:13" x14ac:dyDescent="0.2">
      <c r="A17" s="2"/>
      <c r="B17" s="63">
        <v>11</v>
      </c>
      <c r="C17" s="68">
        <v>2</v>
      </c>
      <c r="D17" s="106" t="s">
        <v>234</v>
      </c>
      <c r="E17" s="106"/>
      <c r="F17" s="107"/>
      <c r="G17" s="71">
        <v>200</v>
      </c>
      <c r="H17" s="72"/>
      <c r="I17" s="71">
        <v>1000</v>
      </c>
      <c r="J17" s="72"/>
      <c r="K17" s="71">
        <v>1000</v>
      </c>
      <c r="L17" s="73"/>
      <c r="M17" s="2"/>
    </row>
    <row r="18" spans="1:13" x14ac:dyDescent="0.2">
      <c r="A18" s="2"/>
      <c r="B18" s="63">
        <v>12</v>
      </c>
      <c r="C18" s="62">
        <v>4</v>
      </c>
      <c r="D18" s="108" t="s">
        <v>235</v>
      </c>
      <c r="E18" s="108"/>
      <c r="F18" s="109"/>
      <c r="G18" s="69">
        <v>100</v>
      </c>
      <c r="H18" s="43"/>
      <c r="I18" s="69">
        <v>300</v>
      </c>
      <c r="J18" s="43"/>
      <c r="K18" s="69">
        <v>300</v>
      </c>
      <c r="L18" s="70"/>
      <c r="M18" s="2"/>
    </row>
    <row r="19" spans="1:13" x14ac:dyDescent="0.2">
      <c r="A19" s="2"/>
      <c r="B19" s="63">
        <v>13</v>
      </c>
      <c r="C19" s="68">
        <v>1</v>
      </c>
      <c r="D19" s="106" t="s">
        <v>236</v>
      </c>
      <c r="E19" s="106"/>
      <c r="F19" s="107"/>
      <c r="G19" s="71">
        <v>100</v>
      </c>
      <c r="H19" s="72"/>
      <c r="I19" s="71">
        <v>300</v>
      </c>
      <c r="J19" s="72"/>
      <c r="K19" s="71">
        <v>300</v>
      </c>
      <c r="L19" s="73"/>
      <c r="M19" s="2"/>
    </row>
    <row r="20" spans="1:13" x14ac:dyDescent="0.2">
      <c r="A20" s="2"/>
      <c r="B20" s="63">
        <v>14</v>
      </c>
      <c r="C20" s="62">
        <v>5</v>
      </c>
      <c r="D20" s="108" t="s">
        <v>237</v>
      </c>
      <c r="E20" s="108"/>
      <c r="F20" s="109"/>
      <c r="G20" s="69">
        <v>7830</v>
      </c>
      <c r="H20" s="43"/>
      <c r="I20" s="69">
        <v>2400</v>
      </c>
      <c r="J20" s="43"/>
      <c r="K20" s="69">
        <v>2500</v>
      </c>
      <c r="L20" s="70"/>
      <c r="M20" s="2"/>
    </row>
    <row r="21" spans="1:13" x14ac:dyDescent="0.2">
      <c r="A21" s="2"/>
      <c r="B21" s="63">
        <v>15</v>
      </c>
      <c r="C21" s="68">
        <v>1</v>
      </c>
      <c r="D21" s="106" t="s">
        <v>238</v>
      </c>
      <c r="E21" s="106"/>
      <c r="F21" s="107"/>
      <c r="G21" s="71">
        <v>7000</v>
      </c>
      <c r="H21" s="72"/>
      <c r="I21" s="71">
        <v>1600</v>
      </c>
      <c r="J21" s="72"/>
      <c r="K21" s="71">
        <v>1600</v>
      </c>
      <c r="L21" s="73"/>
      <c r="M21" s="2"/>
    </row>
    <row r="22" spans="1:13" x14ac:dyDescent="0.2">
      <c r="A22" s="2"/>
      <c r="B22" s="63">
        <v>16</v>
      </c>
      <c r="C22" s="68">
        <v>2</v>
      </c>
      <c r="D22" s="106" t="s">
        <v>239</v>
      </c>
      <c r="E22" s="106"/>
      <c r="F22" s="107"/>
      <c r="G22" s="71">
        <v>830</v>
      </c>
      <c r="H22" s="72"/>
      <c r="I22" s="71">
        <v>800</v>
      </c>
      <c r="J22" s="72"/>
      <c r="K22" s="71">
        <v>900</v>
      </c>
      <c r="L22" s="73"/>
      <c r="M22" s="2"/>
    </row>
    <row r="23" spans="1:13" x14ac:dyDescent="0.2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</sheetData>
  <mergeCells count="25"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9:F19"/>
    <mergeCell ref="D20:F20"/>
    <mergeCell ref="D21:F21"/>
    <mergeCell ref="D22:F22"/>
    <mergeCell ref="D13:F13"/>
    <mergeCell ref="D14:F14"/>
    <mergeCell ref="D15:F15"/>
    <mergeCell ref="D16:F16"/>
    <mergeCell ref="D17:F17"/>
    <mergeCell ref="D18:F18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19"/>
  <sheetViews>
    <sheetView zoomScale="88" zoomScaleNormal="88" workbookViewId="0"/>
  </sheetViews>
  <sheetFormatPr defaultRowHeight="12.75" x14ac:dyDescent="0.2"/>
  <cols>
    <col min="1" max="1" width="1.7109375" customWidth="1"/>
    <col min="2" max="3" width="3.140625" customWidth="1"/>
    <col min="5" max="5" width="3.140625" customWidth="1"/>
    <col min="6" max="6" width="60.7109375" customWidth="1"/>
    <col min="7" max="12" width="9.7109375" customWidth="1"/>
  </cols>
  <sheetData>
    <row r="1" spans="1:13" collapsed="1" x14ac:dyDescent="0.2">
      <c r="A1" t="s">
        <v>298</v>
      </c>
    </row>
    <row r="2" spans="1:13" ht="15.75" x14ac:dyDescent="0.25">
      <c r="B2" s="1" t="s">
        <v>240</v>
      </c>
    </row>
    <row r="3" spans="1:13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x14ac:dyDescent="0.2">
      <c r="A4" s="2"/>
      <c r="B4" s="59"/>
      <c r="C4" s="60"/>
      <c r="D4" s="60"/>
      <c r="E4" s="60"/>
      <c r="F4" s="60"/>
      <c r="G4" s="112" t="s">
        <v>280</v>
      </c>
      <c r="H4" s="113"/>
      <c r="I4" s="112" t="s">
        <v>281</v>
      </c>
      <c r="J4" s="113"/>
      <c r="K4" s="112" t="s">
        <v>282</v>
      </c>
      <c r="L4" s="112"/>
      <c r="M4" s="2"/>
    </row>
    <row r="5" spans="1:13" x14ac:dyDescent="0.2">
      <c r="A5" s="2"/>
      <c r="B5" s="58"/>
      <c r="C5" s="61"/>
      <c r="D5" s="61"/>
      <c r="E5" s="61"/>
      <c r="F5" s="61"/>
      <c r="G5" s="114" t="s">
        <v>1</v>
      </c>
      <c r="H5" s="116" t="s">
        <v>2</v>
      </c>
      <c r="I5" s="114" t="s">
        <v>1</v>
      </c>
      <c r="J5" s="116" t="s">
        <v>2</v>
      </c>
      <c r="K5" s="114" t="s">
        <v>1</v>
      </c>
      <c r="L5" s="118" t="s">
        <v>2</v>
      </c>
      <c r="M5" s="2"/>
    </row>
    <row r="6" spans="1:13" x14ac:dyDescent="0.2">
      <c r="A6" s="2"/>
      <c r="B6" s="58"/>
      <c r="C6" s="61"/>
      <c r="D6" s="61"/>
      <c r="E6" s="61"/>
      <c r="F6" s="61"/>
      <c r="G6" s="115"/>
      <c r="H6" s="117"/>
      <c r="I6" s="115"/>
      <c r="J6" s="117"/>
      <c r="K6" s="115"/>
      <c r="L6" s="119"/>
      <c r="M6" s="2"/>
    </row>
    <row r="7" spans="1:13" x14ac:dyDescent="0.2">
      <c r="A7" s="2"/>
      <c r="B7" s="63">
        <v>1</v>
      </c>
      <c r="C7" s="64">
        <v>12</v>
      </c>
      <c r="D7" s="110" t="s">
        <v>294</v>
      </c>
      <c r="E7" s="110"/>
      <c r="F7" s="111"/>
      <c r="G7" s="65">
        <v>165020</v>
      </c>
      <c r="H7" s="66">
        <v>3200</v>
      </c>
      <c r="I7" s="65">
        <v>180000</v>
      </c>
      <c r="J7" s="66"/>
      <c r="K7" s="65">
        <v>182000</v>
      </c>
      <c r="L7" s="67"/>
      <c r="M7" s="2"/>
    </row>
    <row r="8" spans="1:13" x14ac:dyDescent="0.2">
      <c r="A8" s="2"/>
      <c r="B8" s="63">
        <v>2</v>
      </c>
      <c r="C8" s="62">
        <v>1</v>
      </c>
      <c r="D8" s="108" t="s">
        <v>241</v>
      </c>
      <c r="E8" s="108"/>
      <c r="F8" s="109"/>
      <c r="G8" s="69">
        <v>165020</v>
      </c>
      <c r="H8" s="43">
        <v>3200</v>
      </c>
      <c r="I8" s="69">
        <v>180000</v>
      </c>
      <c r="J8" s="43"/>
      <c r="K8" s="69">
        <v>182000</v>
      </c>
      <c r="L8" s="70"/>
      <c r="M8" s="2"/>
    </row>
    <row r="9" spans="1:13" x14ac:dyDescent="0.2">
      <c r="A9" s="2"/>
      <c r="B9" s="63">
        <v>3</v>
      </c>
      <c r="C9" s="68">
        <v>1</v>
      </c>
      <c r="D9" s="106" t="s">
        <v>242</v>
      </c>
      <c r="E9" s="106"/>
      <c r="F9" s="107"/>
      <c r="G9" s="71">
        <v>97000</v>
      </c>
      <c r="H9" s="72"/>
      <c r="I9" s="71">
        <v>104000</v>
      </c>
      <c r="J9" s="72"/>
      <c r="K9" s="71">
        <v>104000</v>
      </c>
      <c r="L9" s="73"/>
      <c r="M9" s="2"/>
    </row>
    <row r="10" spans="1:13" x14ac:dyDescent="0.2">
      <c r="A10" s="2"/>
      <c r="B10" s="63">
        <v>4</v>
      </c>
      <c r="C10" s="68">
        <v>2</v>
      </c>
      <c r="D10" s="106" t="s">
        <v>245</v>
      </c>
      <c r="E10" s="106"/>
      <c r="F10" s="107"/>
      <c r="G10" s="71">
        <v>32000</v>
      </c>
      <c r="H10" s="72"/>
      <c r="I10" s="71">
        <v>33000</v>
      </c>
      <c r="J10" s="72"/>
      <c r="K10" s="71">
        <v>33000</v>
      </c>
      <c r="L10" s="73"/>
      <c r="M10" s="2"/>
    </row>
    <row r="11" spans="1:13" x14ac:dyDescent="0.2">
      <c r="A11" s="2"/>
      <c r="B11" s="63">
        <v>5</v>
      </c>
      <c r="C11" s="68">
        <v>3</v>
      </c>
      <c r="D11" s="106" t="s">
        <v>246</v>
      </c>
      <c r="E11" s="106"/>
      <c r="F11" s="107"/>
      <c r="G11" s="71">
        <v>12000</v>
      </c>
      <c r="H11" s="72"/>
      <c r="I11" s="71">
        <v>14000</v>
      </c>
      <c r="J11" s="72"/>
      <c r="K11" s="71">
        <v>15000</v>
      </c>
      <c r="L11" s="73"/>
      <c r="M11" s="2"/>
    </row>
    <row r="12" spans="1:13" x14ac:dyDescent="0.2">
      <c r="A12" s="2"/>
      <c r="B12" s="63">
        <v>6</v>
      </c>
      <c r="C12" s="68">
        <v>4</v>
      </c>
      <c r="D12" s="106" t="s">
        <v>247</v>
      </c>
      <c r="E12" s="106"/>
      <c r="F12" s="107"/>
      <c r="G12" s="71">
        <v>5000</v>
      </c>
      <c r="H12" s="72"/>
      <c r="I12" s="71">
        <v>12000</v>
      </c>
      <c r="J12" s="72"/>
      <c r="K12" s="71">
        <v>12000</v>
      </c>
      <c r="L12" s="73"/>
      <c r="M12" s="2"/>
    </row>
    <row r="13" spans="1:13" x14ac:dyDescent="0.2">
      <c r="A13" s="2"/>
      <c r="B13" s="63">
        <v>7</v>
      </c>
      <c r="C13" s="68">
        <v>5</v>
      </c>
      <c r="D13" s="106" t="s">
        <v>248</v>
      </c>
      <c r="E13" s="106"/>
      <c r="F13" s="107"/>
      <c r="G13" s="71">
        <v>3100</v>
      </c>
      <c r="H13" s="72"/>
      <c r="I13" s="71">
        <v>3000</v>
      </c>
      <c r="J13" s="72"/>
      <c r="K13" s="71">
        <v>3000</v>
      </c>
      <c r="L13" s="73"/>
      <c r="M13" s="2"/>
    </row>
    <row r="14" spans="1:13" x14ac:dyDescent="0.2">
      <c r="A14" s="2"/>
      <c r="B14" s="63">
        <v>8</v>
      </c>
      <c r="C14" s="68">
        <v>6</v>
      </c>
      <c r="D14" s="106" t="s">
        <v>249</v>
      </c>
      <c r="E14" s="106"/>
      <c r="F14" s="107"/>
      <c r="G14" s="71">
        <v>7800</v>
      </c>
      <c r="H14" s="72"/>
      <c r="I14" s="71">
        <v>5000</v>
      </c>
      <c r="J14" s="72"/>
      <c r="K14" s="71">
        <v>5000</v>
      </c>
      <c r="L14" s="73"/>
      <c r="M14" s="2"/>
    </row>
    <row r="15" spans="1:13" x14ac:dyDescent="0.2">
      <c r="A15" s="2"/>
      <c r="B15" s="63">
        <v>9</v>
      </c>
      <c r="C15" s="68">
        <v>7</v>
      </c>
      <c r="D15" s="106" t="s">
        <v>250</v>
      </c>
      <c r="E15" s="106"/>
      <c r="F15" s="107"/>
      <c r="G15" s="71">
        <v>6000</v>
      </c>
      <c r="H15" s="72"/>
      <c r="I15" s="71">
        <v>5000</v>
      </c>
      <c r="J15" s="72"/>
      <c r="K15" s="71">
        <v>6000</v>
      </c>
      <c r="L15" s="73"/>
      <c r="M15" s="2"/>
    </row>
    <row r="16" spans="1:13" x14ac:dyDescent="0.2">
      <c r="A16" s="2"/>
      <c r="B16" s="63">
        <v>10</v>
      </c>
      <c r="C16" s="68">
        <v>8</v>
      </c>
      <c r="D16" s="106" t="s">
        <v>251</v>
      </c>
      <c r="E16" s="106"/>
      <c r="F16" s="107"/>
      <c r="G16" s="71">
        <v>520</v>
      </c>
      <c r="H16" s="72"/>
      <c r="I16" s="71"/>
      <c r="J16" s="72"/>
      <c r="K16" s="71"/>
      <c r="L16" s="73"/>
      <c r="M16" s="2"/>
    </row>
    <row r="17" spans="1:13" x14ac:dyDescent="0.2">
      <c r="A17" s="2"/>
      <c r="B17" s="63">
        <v>11</v>
      </c>
      <c r="C17" s="68">
        <v>9</v>
      </c>
      <c r="D17" s="106" t="s">
        <v>74</v>
      </c>
      <c r="E17" s="106"/>
      <c r="F17" s="107"/>
      <c r="G17" s="71"/>
      <c r="H17" s="72">
        <v>3200</v>
      </c>
      <c r="I17" s="71">
        <v>3000</v>
      </c>
      <c r="J17" s="72"/>
      <c r="K17" s="71">
        <v>3000</v>
      </c>
      <c r="L17" s="73"/>
      <c r="M17" s="2"/>
    </row>
    <row r="18" spans="1:13" x14ac:dyDescent="0.2">
      <c r="A18" s="2"/>
      <c r="B18" s="63">
        <v>12</v>
      </c>
      <c r="C18" s="68">
        <v>10</v>
      </c>
      <c r="D18" s="106" t="s">
        <v>252</v>
      </c>
      <c r="E18" s="106"/>
      <c r="F18" s="107"/>
      <c r="G18" s="71">
        <v>1600</v>
      </c>
      <c r="H18" s="72"/>
      <c r="I18" s="71">
        <v>1000</v>
      </c>
      <c r="J18" s="72"/>
      <c r="K18" s="71">
        <v>1000</v>
      </c>
      <c r="L18" s="73"/>
      <c r="M18" s="2"/>
    </row>
    <row r="19" spans="1:13" x14ac:dyDescent="0.2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</sheetData>
  <mergeCells count="21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8:F18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9"/>
  <sheetViews>
    <sheetView tabSelected="1" zoomScale="88" zoomScaleNormal="88" workbookViewId="0"/>
  </sheetViews>
  <sheetFormatPr defaultRowHeight="12.75" x14ac:dyDescent="0.2"/>
  <cols>
    <col min="2" max="2" width="3" customWidth="1"/>
    <col min="3" max="3" width="49.5703125" customWidth="1"/>
    <col min="4" max="7" width="16.28515625" customWidth="1"/>
  </cols>
  <sheetData>
    <row r="1" spans="1:8" collapsed="1" x14ac:dyDescent="0.2">
      <c r="A1" t="s">
        <v>298</v>
      </c>
      <c r="B1" s="2"/>
      <c r="C1" s="2"/>
      <c r="D1" s="2"/>
      <c r="E1" s="2"/>
      <c r="F1" s="2"/>
      <c r="G1" s="2"/>
    </row>
    <row r="2" spans="1:8" x14ac:dyDescent="0.2">
      <c r="A2" s="2"/>
      <c r="B2" s="120" t="s">
        <v>255</v>
      </c>
      <c r="C2" s="121"/>
      <c r="D2" s="122" t="s">
        <v>256</v>
      </c>
      <c r="E2" s="122" t="s">
        <v>257</v>
      </c>
      <c r="F2" s="122" t="s">
        <v>295</v>
      </c>
      <c r="G2" s="122" t="s">
        <v>296</v>
      </c>
      <c r="H2" s="2"/>
    </row>
    <row r="3" spans="1:8" x14ac:dyDescent="0.2">
      <c r="A3" s="2"/>
      <c r="B3" s="120"/>
      <c r="C3" s="121"/>
      <c r="D3" s="104"/>
      <c r="E3" s="104"/>
      <c r="F3" s="104"/>
      <c r="G3" s="104"/>
      <c r="H3" s="2"/>
    </row>
    <row r="4" spans="1:8" x14ac:dyDescent="0.2">
      <c r="A4" s="2"/>
      <c r="B4" s="37" t="s">
        <v>264</v>
      </c>
      <c r="C4" s="38" t="s">
        <v>265</v>
      </c>
      <c r="D4" s="74">
        <v>7177838</v>
      </c>
      <c r="E4" s="40">
        <v>2508197</v>
      </c>
      <c r="F4" s="40">
        <v>1756400</v>
      </c>
      <c r="G4" s="75">
        <v>1747910</v>
      </c>
      <c r="H4" s="2"/>
    </row>
    <row r="5" spans="1:8" x14ac:dyDescent="0.2">
      <c r="A5" s="2"/>
      <c r="B5" s="42" t="s">
        <v>297</v>
      </c>
      <c r="C5" s="43" t="s">
        <v>266</v>
      </c>
      <c r="D5" s="76">
        <f>SUM(D6:D17)</f>
        <v>7177838</v>
      </c>
      <c r="E5" s="77">
        <f>SUM(E6:E17)</f>
        <v>2508197</v>
      </c>
      <c r="F5" s="77">
        <f>SUM(F6:F17)</f>
        <v>1755200</v>
      </c>
      <c r="G5" s="78">
        <f>SUM(G6:G17)</f>
        <v>1746710</v>
      </c>
      <c r="H5" s="2"/>
    </row>
    <row r="6" spans="1:8" x14ac:dyDescent="0.2">
      <c r="A6" s="2"/>
      <c r="B6" s="47">
        <f t="shared" ref="B6:B18" si="0">B5+1</f>
        <v>3</v>
      </c>
      <c r="C6" s="79" t="s">
        <v>267</v>
      </c>
      <c r="D6" s="49">
        <v>44395</v>
      </c>
      <c r="E6" s="49">
        <v>39300</v>
      </c>
      <c r="F6" s="50">
        <v>33000</v>
      </c>
      <c r="G6" s="80">
        <v>32000</v>
      </c>
      <c r="H6" s="2"/>
    </row>
    <row r="7" spans="1:8" x14ac:dyDescent="0.2">
      <c r="A7" s="2"/>
      <c r="B7" s="47">
        <f t="shared" si="0"/>
        <v>4</v>
      </c>
      <c r="C7" s="79" t="s">
        <v>268</v>
      </c>
      <c r="D7" s="49">
        <v>6100</v>
      </c>
      <c r="E7" s="49">
        <v>6000</v>
      </c>
      <c r="F7" s="50">
        <v>6800</v>
      </c>
      <c r="G7" s="80">
        <v>6800</v>
      </c>
      <c r="H7" s="2"/>
    </row>
    <row r="8" spans="1:8" x14ac:dyDescent="0.2">
      <c r="A8" s="2"/>
      <c r="B8" s="47">
        <f t="shared" si="0"/>
        <v>5</v>
      </c>
      <c r="C8" s="79" t="s">
        <v>269</v>
      </c>
      <c r="D8" s="49">
        <v>24090</v>
      </c>
      <c r="E8" s="49">
        <v>24000</v>
      </c>
      <c r="F8" s="50">
        <v>26500</v>
      </c>
      <c r="G8" s="80">
        <v>28100</v>
      </c>
      <c r="H8" s="2"/>
    </row>
    <row r="9" spans="1:8" x14ac:dyDescent="0.2">
      <c r="A9" s="2"/>
      <c r="B9" s="47">
        <f t="shared" si="0"/>
        <v>6</v>
      </c>
      <c r="C9" s="79" t="s">
        <v>270</v>
      </c>
      <c r="D9" s="49">
        <v>289894</v>
      </c>
      <c r="E9" s="49">
        <v>399319</v>
      </c>
      <c r="F9" s="50">
        <v>244000</v>
      </c>
      <c r="G9" s="80">
        <v>244000</v>
      </c>
      <c r="H9" s="2"/>
    </row>
    <row r="10" spans="1:8" x14ac:dyDescent="0.2">
      <c r="A10" s="2"/>
      <c r="B10" s="47">
        <f t="shared" si="0"/>
        <v>7</v>
      </c>
      <c r="C10" s="79" t="s">
        <v>271</v>
      </c>
      <c r="D10" s="49">
        <v>62123</v>
      </c>
      <c r="E10" s="49">
        <v>67513</v>
      </c>
      <c r="F10" s="50">
        <v>48000</v>
      </c>
      <c r="G10" s="80">
        <v>48000</v>
      </c>
      <c r="H10" s="2"/>
    </row>
    <row r="11" spans="1:8" x14ac:dyDescent="0.2">
      <c r="A11" s="2"/>
      <c r="B11" s="47">
        <f t="shared" si="0"/>
        <v>8</v>
      </c>
      <c r="C11" s="79" t="s">
        <v>272</v>
      </c>
      <c r="D11" s="49">
        <v>3366098</v>
      </c>
      <c r="E11" s="49">
        <v>330590</v>
      </c>
      <c r="F11" s="50">
        <v>69000</v>
      </c>
      <c r="G11" s="80">
        <v>69000</v>
      </c>
      <c r="H11" s="2"/>
    </row>
    <row r="12" spans="1:8" x14ac:dyDescent="0.2">
      <c r="A12" s="2"/>
      <c r="B12" s="47">
        <f t="shared" si="0"/>
        <v>9</v>
      </c>
      <c r="C12" s="79" t="s">
        <v>273</v>
      </c>
      <c r="D12" s="49">
        <v>826781</v>
      </c>
      <c r="E12" s="49">
        <v>227094</v>
      </c>
      <c r="F12" s="50">
        <v>185400</v>
      </c>
      <c r="G12" s="80">
        <v>172810</v>
      </c>
      <c r="H12" s="2"/>
    </row>
    <row r="13" spans="1:8" x14ac:dyDescent="0.2">
      <c r="A13" s="2"/>
      <c r="B13" s="47">
        <f t="shared" si="0"/>
        <v>10</v>
      </c>
      <c r="C13" s="79" t="s">
        <v>274</v>
      </c>
      <c r="D13" s="49">
        <v>909056</v>
      </c>
      <c r="E13" s="49">
        <v>857083</v>
      </c>
      <c r="F13" s="50">
        <v>760000</v>
      </c>
      <c r="G13" s="80">
        <v>760000</v>
      </c>
      <c r="H13" s="2"/>
    </row>
    <row r="14" spans="1:8" x14ac:dyDescent="0.2">
      <c r="A14" s="2"/>
      <c r="B14" s="47">
        <f t="shared" si="0"/>
        <v>11</v>
      </c>
      <c r="C14" s="79" t="s">
        <v>275</v>
      </c>
      <c r="D14" s="49">
        <v>27200</v>
      </c>
      <c r="E14" s="49">
        <v>25000</v>
      </c>
      <c r="F14" s="50">
        <v>19000</v>
      </c>
      <c r="G14" s="80">
        <v>19000</v>
      </c>
      <c r="H14" s="2"/>
    </row>
    <row r="15" spans="1:8" x14ac:dyDescent="0.2">
      <c r="A15" s="2"/>
      <c r="B15" s="47">
        <f t="shared" si="0"/>
        <v>12</v>
      </c>
      <c r="C15" s="79" t="s">
        <v>276</v>
      </c>
      <c r="D15" s="49">
        <v>1309424</v>
      </c>
      <c r="E15" s="49">
        <v>198678</v>
      </c>
      <c r="F15" s="50">
        <v>34500</v>
      </c>
      <c r="G15" s="80">
        <v>35000</v>
      </c>
      <c r="H15" s="2"/>
    </row>
    <row r="16" spans="1:8" x14ac:dyDescent="0.2">
      <c r="A16" s="2"/>
      <c r="B16" s="47">
        <f t="shared" si="0"/>
        <v>13</v>
      </c>
      <c r="C16" s="79" t="s">
        <v>277</v>
      </c>
      <c r="D16" s="49">
        <v>142177</v>
      </c>
      <c r="E16" s="49">
        <v>165400</v>
      </c>
      <c r="F16" s="50">
        <v>149000</v>
      </c>
      <c r="G16" s="80">
        <v>150000</v>
      </c>
      <c r="H16" s="2"/>
    </row>
    <row r="17" spans="1:8" x14ac:dyDescent="0.2">
      <c r="A17" s="2"/>
      <c r="B17" s="47">
        <f t="shared" si="0"/>
        <v>14</v>
      </c>
      <c r="C17" s="79" t="s">
        <v>278</v>
      </c>
      <c r="D17" s="49">
        <v>170500</v>
      </c>
      <c r="E17" s="49">
        <v>168220</v>
      </c>
      <c r="F17" s="50">
        <v>180000</v>
      </c>
      <c r="G17" s="80">
        <v>182000</v>
      </c>
      <c r="H17" s="2"/>
    </row>
    <row r="18" spans="1:8" x14ac:dyDescent="0.2">
      <c r="A18" s="2"/>
      <c r="B18" s="53">
        <f t="shared" si="0"/>
        <v>15</v>
      </c>
      <c r="C18" s="81" t="s">
        <v>279</v>
      </c>
      <c r="D18" s="55">
        <f>D4-D5</f>
        <v>0</v>
      </c>
      <c r="E18" s="56">
        <f>E4-E5</f>
        <v>0</v>
      </c>
      <c r="F18" s="56">
        <f>F4-F5</f>
        <v>1200</v>
      </c>
      <c r="G18" s="57">
        <f>G4-G5</f>
        <v>1200</v>
      </c>
      <c r="H18" s="2"/>
    </row>
    <row r="19" spans="1:8" x14ac:dyDescent="0.2">
      <c r="B19" s="2"/>
      <c r="C19" s="2"/>
      <c r="D19" s="2"/>
      <c r="E19" s="2"/>
      <c r="F19" s="2"/>
      <c r="G19" s="2"/>
    </row>
  </sheetData>
  <mergeCells count="5">
    <mergeCell ref="B2:C3"/>
    <mergeCell ref="D2:D3"/>
    <mergeCell ref="E2:E3"/>
    <mergeCell ref="F2:F3"/>
    <mergeCell ref="G2:G3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D31"/>
  <sheetViews>
    <sheetView zoomScale="88" zoomScaleNormal="88" workbookViewId="0"/>
  </sheetViews>
  <sheetFormatPr defaultRowHeight="12.75" x14ac:dyDescent="0.2"/>
  <cols>
    <col min="1" max="2" width="3.140625" customWidth="1"/>
    <col min="3" max="3" width="8.7109375" customWidth="1"/>
    <col min="4" max="4" width="3.140625" customWidth="1"/>
    <col min="5" max="5" width="27.140625" customWidth="1"/>
    <col min="6" max="6" width="9.7109375" customWidth="1"/>
    <col min="7" max="8" width="0" hidden="1" customWidth="1"/>
    <col min="9" max="9" width="7.7109375" customWidth="1"/>
    <col min="10" max="11" width="0" hidden="1" customWidth="1"/>
    <col min="12" max="12" width="7.7109375" customWidth="1"/>
    <col min="13" max="13" width="9.7109375" customWidth="1"/>
    <col min="14" max="14" width="0.85546875" customWidth="1"/>
    <col min="15" max="15" width="9.7109375" customWidth="1"/>
    <col min="16" max="24" width="0" hidden="1" customWidth="1"/>
    <col min="25" max="25" width="7.7109375" customWidth="1"/>
    <col min="26" max="26" width="9.7109375" customWidth="1"/>
    <col min="27" max="27" width="0.7109375" customWidth="1"/>
    <col min="28" max="29" width="10.140625" customWidth="1"/>
    <col min="30" max="30" width="7.7109375" customWidth="1"/>
    <col min="31" max="31" width="9.28515625" customWidth="1"/>
  </cols>
  <sheetData>
    <row r="1" spans="1:30" collapsed="1" x14ac:dyDescent="0.2"/>
    <row r="2" spans="1:30" ht="15.75" x14ac:dyDescent="0.25">
      <c r="A2" s="1" t="s">
        <v>58</v>
      </c>
    </row>
    <row r="4" spans="1:30" ht="13.5" thickBot="1" x14ac:dyDescent="0.25">
      <c r="A4" s="94" t="s">
        <v>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5" t="s">
        <v>0</v>
      </c>
    </row>
    <row r="5" spans="1:30" ht="16.5" thickBot="1" x14ac:dyDescent="0.3">
      <c r="A5" s="96"/>
      <c r="B5" s="96"/>
      <c r="C5" s="96"/>
      <c r="D5" s="96"/>
      <c r="E5" s="96"/>
      <c r="F5" s="97" t="s">
        <v>22</v>
      </c>
      <c r="G5" s="98" t="s">
        <v>1</v>
      </c>
      <c r="H5" s="98"/>
      <c r="I5" s="98"/>
      <c r="J5" s="98"/>
      <c r="K5" s="98"/>
      <c r="L5" s="99" t="s">
        <v>26</v>
      </c>
      <c r="M5" s="87" t="s">
        <v>24</v>
      </c>
      <c r="N5" s="3"/>
      <c r="O5" s="97" t="s">
        <v>22</v>
      </c>
      <c r="P5" s="100" t="s">
        <v>2</v>
      </c>
      <c r="Q5" s="100"/>
      <c r="R5" s="100"/>
      <c r="S5" s="100"/>
      <c r="T5" s="100"/>
      <c r="U5" s="100"/>
      <c r="V5" s="100"/>
      <c r="W5" s="100"/>
      <c r="X5" s="100"/>
      <c r="Y5" s="99" t="s">
        <v>26</v>
      </c>
      <c r="Z5" s="87" t="s">
        <v>24</v>
      </c>
      <c r="AA5" s="3"/>
      <c r="AB5" s="88" t="s">
        <v>23</v>
      </c>
      <c r="AC5" s="88" t="s">
        <v>25</v>
      </c>
      <c r="AD5" s="95"/>
    </row>
    <row r="6" spans="1:30" ht="13.5" thickBot="1" x14ac:dyDescent="0.25">
      <c r="A6" s="89"/>
      <c r="B6" s="90"/>
      <c r="C6" s="90" t="s">
        <v>3</v>
      </c>
      <c r="D6" s="91"/>
      <c r="E6" s="92" t="s">
        <v>4</v>
      </c>
      <c r="F6" s="97"/>
      <c r="G6" s="93" t="s">
        <v>5</v>
      </c>
      <c r="H6" s="93"/>
      <c r="I6" s="93"/>
      <c r="J6" s="93"/>
      <c r="K6" s="93"/>
      <c r="L6" s="99"/>
      <c r="M6" s="87"/>
      <c r="N6" s="3"/>
      <c r="O6" s="97"/>
      <c r="P6" s="93" t="s">
        <v>5</v>
      </c>
      <c r="Q6" s="93"/>
      <c r="R6" s="93"/>
      <c r="S6" s="93"/>
      <c r="T6" s="93"/>
      <c r="U6" s="93"/>
      <c r="V6" s="93"/>
      <c r="W6" s="93"/>
      <c r="X6" s="93"/>
      <c r="Y6" s="99"/>
      <c r="Z6" s="87"/>
      <c r="AA6" s="3"/>
      <c r="AB6" s="88"/>
      <c r="AC6" s="88"/>
      <c r="AD6" s="88"/>
    </row>
    <row r="7" spans="1:30" ht="13.5" thickBot="1" x14ac:dyDescent="0.25">
      <c r="A7" s="89"/>
      <c r="B7" s="90"/>
      <c r="C7" s="90"/>
      <c r="D7" s="91"/>
      <c r="E7" s="92"/>
      <c r="F7" s="97"/>
      <c r="G7" s="86" t="s">
        <v>6</v>
      </c>
      <c r="H7" s="86" t="s">
        <v>8</v>
      </c>
      <c r="I7" s="86" t="s">
        <v>9</v>
      </c>
      <c r="J7" s="86" t="s">
        <v>10</v>
      </c>
      <c r="K7" s="86" t="s">
        <v>11</v>
      </c>
      <c r="L7" s="99"/>
      <c r="M7" s="87"/>
      <c r="N7" s="3"/>
      <c r="O7" s="97"/>
      <c r="P7" s="84" t="s">
        <v>7</v>
      </c>
      <c r="Q7" s="84" t="s">
        <v>12</v>
      </c>
      <c r="R7" s="84" t="s">
        <v>13</v>
      </c>
      <c r="S7" s="84" t="s">
        <v>14</v>
      </c>
      <c r="T7" s="84" t="s">
        <v>15</v>
      </c>
      <c r="U7" s="84" t="s">
        <v>16</v>
      </c>
      <c r="V7" s="84" t="s">
        <v>17</v>
      </c>
      <c r="W7" s="84" t="s">
        <v>18</v>
      </c>
      <c r="X7" s="84" t="s">
        <v>19</v>
      </c>
      <c r="Y7" s="99"/>
      <c r="Z7" s="87"/>
      <c r="AA7" s="3"/>
      <c r="AB7" s="88"/>
      <c r="AC7" s="88"/>
      <c r="AD7" s="88"/>
    </row>
    <row r="8" spans="1:30" ht="13.5" thickBot="1" x14ac:dyDescent="0.25">
      <c r="A8" s="89"/>
      <c r="B8" s="90"/>
      <c r="C8" s="90"/>
      <c r="D8" s="91"/>
      <c r="E8" s="92"/>
      <c r="F8" s="97"/>
      <c r="G8" s="86"/>
      <c r="H8" s="86"/>
      <c r="I8" s="86"/>
      <c r="J8" s="86"/>
      <c r="K8" s="86"/>
      <c r="L8" s="99"/>
      <c r="M8" s="87"/>
      <c r="N8" s="3"/>
      <c r="O8" s="97"/>
      <c r="P8" s="84"/>
      <c r="Q8" s="84"/>
      <c r="R8" s="84"/>
      <c r="S8" s="84"/>
      <c r="T8" s="84"/>
      <c r="U8" s="84"/>
      <c r="V8" s="84"/>
      <c r="W8" s="84"/>
      <c r="X8" s="84"/>
      <c r="Y8" s="99"/>
      <c r="Z8" s="87"/>
      <c r="AA8" s="4"/>
      <c r="AB8" s="88"/>
      <c r="AC8" s="88"/>
      <c r="AD8" s="88"/>
    </row>
    <row r="9" spans="1:30" x14ac:dyDescent="0.2">
      <c r="A9" s="5">
        <v>1</v>
      </c>
      <c r="B9" s="6">
        <v>3</v>
      </c>
      <c r="C9" s="85" t="s">
        <v>59</v>
      </c>
      <c r="D9" s="85"/>
      <c r="E9" s="85"/>
      <c r="F9" s="7">
        <v>24000</v>
      </c>
      <c r="G9" s="8"/>
      <c r="H9" s="8"/>
      <c r="I9" s="8">
        <v>24000</v>
      </c>
      <c r="J9" s="8"/>
      <c r="K9" s="8"/>
      <c r="L9" s="7">
        <f t="shared" ref="L9:L30" si="0">M9-F9</f>
        <v>0</v>
      </c>
      <c r="M9" s="9">
        <f t="shared" ref="M9:M30" si="1">SUM(G9:K9)</f>
        <v>24000</v>
      </c>
      <c r="O9" s="7"/>
      <c r="P9" s="8"/>
      <c r="Q9" s="8"/>
      <c r="R9" s="8"/>
      <c r="S9" s="8"/>
      <c r="T9" s="8"/>
      <c r="U9" s="8"/>
      <c r="V9" s="8"/>
      <c r="W9" s="8"/>
      <c r="X9" s="8"/>
      <c r="Y9" s="7">
        <f t="shared" ref="Y9:Y30" si="2">Z9-O9</f>
        <v>0</v>
      </c>
      <c r="Z9" s="9">
        <f t="shared" ref="Z9:Z30" si="3">SUM(P9:X9)</f>
        <v>0</v>
      </c>
      <c r="AA9" s="2"/>
      <c r="AB9" s="9">
        <f t="shared" ref="AB9:AB30" si="4">F9+O9</f>
        <v>24000</v>
      </c>
      <c r="AC9" s="9">
        <f t="shared" ref="AC9:AC30" si="5">M9+Z9</f>
        <v>24000</v>
      </c>
      <c r="AD9" s="10">
        <f t="shared" ref="AD9:AD30" si="6">IF(AB9=0,"",AC9/AB9)</f>
        <v>1</v>
      </c>
    </row>
    <row r="10" spans="1:30" x14ac:dyDescent="0.2">
      <c r="A10" s="5">
        <v>2</v>
      </c>
      <c r="B10" s="11">
        <v>1</v>
      </c>
      <c r="C10" s="82" t="s">
        <v>60</v>
      </c>
      <c r="D10" s="82"/>
      <c r="E10" s="82"/>
      <c r="F10" s="12">
        <v>1300</v>
      </c>
      <c r="G10" s="13"/>
      <c r="H10" s="13"/>
      <c r="I10" s="13">
        <v>1300</v>
      </c>
      <c r="J10" s="13"/>
      <c r="K10" s="13"/>
      <c r="L10" s="12">
        <f t="shared" si="0"/>
        <v>0</v>
      </c>
      <c r="M10" s="14">
        <f t="shared" si="1"/>
        <v>1300</v>
      </c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2">
        <f t="shared" si="2"/>
        <v>0</v>
      </c>
      <c r="Z10" s="14">
        <f t="shared" si="3"/>
        <v>0</v>
      </c>
      <c r="AB10" s="14">
        <f t="shared" si="4"/>
        <v>1300</v>
      </c>
      <c r="AC10" s="14">
        <f t="shared" si="5"/>
        <v>1300</v>
      </c>
      <c r="AD10" s="15">
        <f t="shared" si="6"/>
        <v>1</v>
      </c>
    </row>
    <row r="11" spans="1:30" x14ac:dyDescent="0.2">
      <c r="A11" s="5">
        <v>3</v>
      </c>
      <c r="B11" s="11">
        <v>2</v>
      </c>
      <c r="C11" s="82" t="s">
        <v>61</v>
      </c>
      <c r="D11" s="82"/>
      <c r="E11" s="82"/>
      <c r="F11" s="12">
        <v>6500</v>
      </c>
      <c r="G11" s="13"/>
      <c r="H11" s="13"/>
      <c r="I11" s="13">
        <v>6500</v>
      </c>
      <c r="J11" s="13"/>
      <c r="K11" s="13"/>
      <c r="L11" s="12">
        <f t="shared" si="0"/>
        <v>0</v>
      </c>
      <c r="M11" s="14">
        <f t="shared" si="1"/>
        <v>6500</v>
      </c>
      <c r="O11" s="12"/>
      <c r="P11" s="13"/>
      <c r="Q11" s="13"/>
      <c r="R11" s="13"/>
      <c r="S11" s="13"/>
      <c r="T11" s="13"/>
      <c r="U11" s="13"/>
      <c r="V11" s="13"/>
      <c r="W11" s="13"/>
      <c r="X11" s="13"/>
      <c r="Y11" s="12">
        <f t="shared" si="2"/>
        <v>0</v>
      </c>
      <c r="Z11" s="14">
        <f t="shared" si="3"/>
        <v>0</v>
      </c>
      <c r="AB11" s="14">
        <f t="shared" si="4"/>
        <v>6500</v>
      </c>
      <c r="AC11" s="14">
        <f t="shared" si="5"/>
        <v>6500</v>
      </c>
      <c r="AD11" s="15">
        <f t="shared" si="6"/>
        <v>1</v>
      </c>
    </row>
    <row r="12" spans="1:30" x14ac:dyDescent="0.2">
      <c r="A12" s="5">
        <v>4</v>
      </c>
      <c r="B12" s="16">
        <v>1</v>
      </c>
      <c r="C12" s="83" t="s">
        <v>62</v>
      </c>
      <c r="D12" s="83"/>
      <c r="E12" s="83"/>
      <c r="F12" s="17">
        <v>5000</v>
      </c>
      <c r="G12" s="18"/>
      <c r="H12" s="18"/>
      <c r="I12" s="18">
        <v>5000</v>
      </c>
      <c r="J12" s="18"/>
      <c r="K12" s="18"/>
      <c r="L12" s="17">
        <f t="shared" si="0"/>
        <v>0</v>
      </c>
      <c r="M12" s="19">
        <f t="shared" si="1"/>
        <v>5000</v>
      </c>
      <c r="O12" s="17"/>
      <c r="P12" s="18"/>
      <c r="Q12" s="18"/>
      <c r="R12" s="18"/>
      <c r="S12" s="18"/>
      <c r="T12" s="18"/>
      <c r="U12" s="18"/>
      <c r="V12" s="18"/>
      <c r="W12" s="18"/>
      <c r="X12" s="18"/>
      <c r="Y12" s="17">
        <f t="shared" si="2"/>
        <v>0</v>
      </c>
      <c r="Z12" s="19">
        <f t="shared" si="3"/>
        <v>0</v>
      </c>
      <c r="AA12" s="20"/>
      <c r="AB12" s="19">
        <f t="shared" si="4"/>
        <v>5000</v>
      </c>
      <c r="AC12" s="19">
        <f t="shared" si="5"/>
        <v>5000</v>
      </c>
      <c r="AD12" s="15">
        <f t="shared" si="6"/>
        <v>1</v>
      </c>
    </row>
    <row r="13" spans="1:30" x14ac:dyDescent="0.2">
      <c r="A13" s="5">
        <v>5</v>
      </c>
      <c r="B13" s="16">
        <v>2</v>
      </c>
      <c r="C13" s="83" t="s">
        <v>63</v>
      </c>
      <c r="D13" s="83"/>
      <c r="E13" s="83"/>
      <c r="F13" s="17">
        <v>1500</v>
      </c>
      <c r="G13" s="18"/>
      <c r="H13" s="18"/>
      <c r="I13" s="18">
        <v>1500</v>
      </c>
      <c r="J13" s="18"/>
      <c r="K13" s="18"/>
      <c r="L13" s="17">
        <f t="shared" si="0"/>
        <v>0</v>
      </c>
      <c r="M13" s="19">
        <f t="shared" si="1"/>
        <v>1500</v>
      </c>
      <c r="O13" s="17"/>
      <c r="P13" s="18"/>
      <c r="Q13" s="18"/>
      <c r="R13" s="18"/>
      <c r="S13" s="18"/>
      <c r="T13" s="18"/>
      <c r="U13" s="18"/>
      <c r="V13" s="18"/>
      <c r="W13" s="18"/>
      <c r="X13" s="18"/>
      <c r="Y13" s="17">
        <f t="shared" si="2"/>
        <v>0</v>
      </c>
      <c r="Z13" s="19">
        <f t="shared" si="3"/>
        <v>0</v>
      </c>
      <c r="AA13" s="20"/>
      <c r="AB13" s="19">
        <f t="shared" si="4"/>
        <v>1500</v>
      </c>
      <c r="AC13" s="19">
        <f t="shared" si="5"/>
        <v>1500</v>
      </c>
      <c r="AD13" s="15">
        <f t="shared" si="6"/>
        <v>1</v>
      </c>
    </row>
    <row r="14" spans="1:30" x14ac:dyDescent="0.2">
      <c r="A14" s="5">
        <v>6</v>
      </c>
      <c r="B14" s="11">
        <v>3</v>
      </c>
      <c r="C14" s="82" t="s">
        <v>64</v>
      </c>
      <c r="D14" s="82"/>
      <c r="E14" s="82"/>
      <c r="F14" s="12"/>
      <c r="G14" s="13"/>
      <c r="H14" s="13"/>
      <c r="I14" s="13"/>
      <c r="J14" s="13"/>
      <c r="K14" s="13"/>
      <c r="L14" s="12">
        <f t="shared" si="0"/>
        <v>0</v>
      </c>
      <c r="M14" s="14">
        <f t="shared" si="1"/>
        <v>0</v>
      </c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2">
        <f t="shared" si="2"/>
        <v>0</v>
      </c>
      <c r="Z14" s="14">
        <f t="shared" si="3"/>
        <v>0</v>
      </c>
      <c r="AB14" s="14">
        <f t="shared" si="4"/>
        <v>0</v>
      </c>
      <c r="AC14" s="14">
        <f t="shared" si="5"/>
        <v>0</v>
      </c>
      <c r="AD14" s="15" t="str">
        <f t="shared" si="6"/>
        <v/>
      </c>
    </row>
    <row r="15" spans="1:30" x14ac:dyDescent="0.2">
      <c r="A15" s="5">
        <v>7</v>
      </c>
      <c r="B15" s="11">
        <v>4</v>
      </c>
      <c r="C15" s="82" t="s">
        <v>65</v>
      </c>
      <c r="D15" s="82"/>
      <c r="E15" s="82"/>
      <c r="F15" s="12">
        <v>5400</v>
      </c>
      <c r="G15" s="13"/>
      <c r="H15" s="13"/>
      <c r="I15" s="13">
        <v>5400</v>
      </c>
      <c r="J15" s="13"/>
      <c r="K15" s="13"/>
      <c r="L15" s="12">
        <f t="shared" si="0"/>
        <v>0</v>
      </c>
      <c r="M15" s="14">
        <f t="shared" si="1"/>
        <v>5400</v>
      </c>
      <c r="O15" s="12"/>
      <c r="P15" s="13"/>
      <c r="Q15" s="13"/>
      <c r="R15" s="13"/>
      <c r="S15" s="13"/>
      <c r="T15" s="13"/>
      <c r="U15" s="13"/>
      <c r="V15" s="13"/>
      <c r="W15" s="13"/>
      <c r="X15" s="13"/>
      <c r="Y15" s="12">
        <f t="shared" si="2"/>
        <v>0</v>
      </c>
      <c r="Z15" s="14">
        <f t="shared" si="3"/>
        <v>0</v>
      </c>
      <c r="AB15" s="14">
        <f t="shared" si="4"/>
        <v>5400</v>
      </c>
      <c r="AC15" s="14">
        <f t="shared" si="5"/>
        <v>5400</v>
      </c>
      <c r="AD15" s="15">
        <f t="shared" si="6"/>
        <v>1</v>
      </c>
    </row>
    <row r="16" spans="1:30" x14ac:dyDescent="0.2">
      <c r="A16" s="5">
        <v>8</v>
      </c>
      <c r="B16" s="16">
        <v>1</v>
      </c>
      <c r="C16" s="83" t="s">
        <v>66</v>
      </c>
      <c r="D16" s="83"/>
      <c r="E16" s="83"/>
      <c r="F16" s="17">
        <v>3000</v>
      </c>
      <c r="G16" s="18"/>
      <c r="H16" s="18"/>
      <c r="I16" s="18">
        <v>3000</v>
      </c>
      <c r="J16" s="18"/>
      <c r="K16" s="18"/>
      <c r="L16" s="17">
        <f t="shared" si="0"/>
        <v>0</v>
      </c>
      <c r="M16" s="19">
        <f t="shared" si="1"/>
        <v>3000</v>
      </c>
      <c r="O16" s="17"/>
      <c r="P16" s="18"/>
      <c r="Q16" s="18"/>
      <c r="R16" s="18"/>
      <c r="S16" s="18"/>
      <c r="T16" s="18"/>
      <c r="U16" s="18"/>
      <c r="V16" s="18"/>
      <c r="W16" s="18"/>
      <c r="X16" s="18"/>
      <c r="Y16" s="17">
        <f t="shared" si="2"/>
        <v>0</v>
      </c>
      <c r="Z16" s="19">
        <f t="shared" si="3"/>
        <v>0</v>
      </c>
      <c r="AA16" s="20"/>
      <c r="AB16" s="19">
        <f t="shared" si="4"/>
        <v>3000</v>
      </c>
      <c r="AC16" s="19">
        <f t="shared" si="5"/>
        <v>3000</v>
      </c>
      <c r="AD16" s="15">
        <f t="shared" si="6"/>
        <v>1</v>
      </c>
    </row>
    <row r="17" spans="1:30" x14ac:dyDescent="0.2">
      <c r="A17" s="5">
        <v>9</v>
      </c>
      <c r="B17" s="16">
        <v>2</v>
      </c>
      <c r="C17" s="83" t="s">
        <v>67</v>
      </c>
      <c r="D17" s="83"/>
      <c r="E17" s="83"/>
      <c r="F17" s="17">
        <v>2400</v>
      </c>
      <c r="G17" s="18"/>
      <c r="H17" s="18"/>
      <c r="I17" s="18">
        <v>2400</v>
      </c>
      <c r="J17" s="18"/>
      <c r="K17" s="18"/>
      <c r="L17" s="17">
        <f t="shared" si="0"/>
        <v>0</v>
      </c>
      <c r="M17" s="19">
        <f t="shared" si="1"/>
        <v>2400</v>
      </c>
      <c r="O17" s="17"/>
      <c r="P17" s="18"/>
      <c r="Q17" s="18"/>
      <c r="R17" s="18"/>
      <c r="S17" s="18"/>
      <c r="T17" s="18"/>
      <c r="U17" s="18"/>
      <c r="V17" s="18"/>
      <c r="W17" s="18"/>
      <c r="X17" s="18"/>
      <c r="Y17" s="17">
        <f t="shared" si="2"/>
        <v>0</v>
      </c>
      <c r="Z17" s="19">
        <f t="shared" si="3"/>
        <v>0</v>
      </c>
      <c r="AA17" s="20"/>
      <c r="AB17" s="19">
        <f t="shared" si="4"/>
        <v>2400</v>
      </c>
      <c r="AC17" s="19">
        <f t="shared" si="5"/>
        <v>2400</v>
      </c>
      <c r="AD17" s="15">
        <f t="shared" si="6"/>
        <v>1</v>
      </c>
    </row>
    <row r="18" spans="1:30" x14ac:dyDescent="0.2">
      <c r="A18" s="5">
        <v>10</v>
      </c>
      <c r="B18" s="11">
        <v>5</v>
      </c>
      <c r="C18" s="82" t="s">
        <v>68</v>
      </c>
      <c r="D18" s="82"/>
      <c r="E18" s="82"/>
      <c r="F18" s="12">
        <v>1550</v>
      </c>
      <c r="G18" s="13"/>
      <c r="H18" s="13"/>
      <c r="I18" s="13">
        <v>1550</v>
      </c>
      <c r="J18" s="13"/>
      <c r="K18" s="13"/>
      <c r="L18" s="12">
        <f t="shared" si="0"/>
        <v>0</v>
      </c>
      <c r="M18" s="14">
        <f t="shared" si="1"/>
        <v>1550</v>
      </c>
      <c r="O18" s="12"/>
      <c r="P18" s="13"/>
      <c r="Q18" s="13"/>
      <c r="R18" s="13"/>
      <c r="S18" s="13"/>
      <c r="T18" s="13"/>
      <c r="U18" s="13"/>
      <c r="V18" s="13"/>
      <c r="W18" s="13"/>
      <c r="X18" s="13"/>
      <c r="Y18" s="12">
        <f t="shared" si="2"/>
        <v>0</v>
      </c>
      <c r="Z18" s="14">
        <f t="shared" si="3"/>
        <v>0</v>
      </c>
      <c r="AB18" s="14">
        <f t="shared" si="4"/>
        <v>1550</v>
      </c>
      <c r="AC18" s="14">
        <f t="shared" si="5"/>
        <v>1550</v>
      </c>
      <c r="AD18" s="15">
        <f t="shared" si="6"/>
        <v>1</v>
      </c>
    </row>
    <row r="19" spans="1:30" x14ac:dyDescent="0.2">
      <c r="A19" s="5">
        <v>11</v>
      </c>
      <c r="B19" s="16">
        <v>1</v>
      </c>
      <c r="C19" s="83" t="s">
        <v>68</v>
      </c>
      <c r="D19" s="83"/>
      <c r="E19" s="83"/>
      <c r="F19" s="17">
        <v>1350</v>
      </c>
      <c r="G19" s="18"/>
      <c r="H19" s="18"/>
      <c r="I19" s="18">
        <v>1350</v>
      </c>
      <c r="J19" s="18"/>
      <c r="K19" s="18"/>
      <c r="L19" s="17">
        <f t="shared" si="0"/>
        <v>0</v>
      </c>
      <c r="M19" s="19">
        <f t="shared" si="1"/>
        <v>1350</v>
      </c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7">
        <f t="shared" si="2"/>
        <v>0</v>
      </c>
      <c r="Z19" s="19">
        <f t="shared" si="3"/>
        <v>0</v>
      </c>
      <c r="AA19" s="20"/>
      <c r="AB19" s="19">
        <f t="shared" si="4"/>
        <v>1350</v>
      </c>
      <c r="AC19" s="19">
        <f t="shared" si="5"/>
        <v>1350</v>
      </c>
      <c r="AD19" s="15">
        <f t="shared" si="6"/>
        <v>1</v>
      </c>
    </row>
    <row r="20" spans="1:30" x14ac:dyDescent="0.2">
      <c r="A20" s="5">
        <v>12</v>
      </c>
      <c r="B20" s="16">
        <v>2</v>
      </c>
      <c r="C20" s="83" t="s">
        <v>69</v>
      </c>
      <c r="D20" s="83"/>
      <c r="E20" s="83"/>
      <c r="F20" s="17">
        <v>200</v>
      </c>
      <c r="G20" s="18"/>
      <c r="H20" s="18"/>
      <c r="I20" s="18">
        <v>200</v>
      </c>
      <c r="J20" s="18"/>
      <c r="K20" s="18"/>
      <c r="L20" s="17">
        <f t="shared" si="0"/>
        <v>0</v>
      </c>
      <c r="M20" s="19">
        <f t="shared" si="1"/>
        <v>200</v>
      </c>
      <c r="O20" s="17"/>
      <c r="P20" s="18"/>
      <c r="Q20" s="18"/>
      <c r="R20" s="18"/>
      <c r="S20" s="18"/>
      <c r="T20" s="18"/>
      <c r="U20" s="18"/>
      <c r="V20" s="18"/>
      <c r="W20" s="18"/>
      <c r="X20" s="18"/>
      <c r="Y20" s="17">
        <f t="shared" si="2"/>
        <v>0</v>
      </c>
      <c r="Z20" s="19">
        <f t="shared" si="3"/>
        <v>0</v>
      </c>
      <c r="AA20" s="20"/>
      <c r="AB20" s="19">
        <f t="shared" si="4"/>
        <v>200</v>
      </c>
      <c r="AC20" s="19">
        <f t="shared" si="5"/>
        <v>200</v>
      </c>
      <c r="AD20" s="15">
        <f t="shared" si="6"/>
        <v>1</v>
      </c>
    </row>
    <row r="21" spans="1:30" x14ac:dyDescent="0.2">
      <c r="A21" s="5">
        <v>13</v>
      </c>
      <c r="B21" s="11">
        <v>6</v>
      </c>
      <c r="C21" s="82" t="s">
        <v>70</v>
      </c>
      <c r="D21" s="82"/>
      <c r="E21" s="82"/>
      <c r="F21" s="12">
        <v>4650</v>
      </c>
      <c r="G21" s="13"/>
      <c r="H21" s="13"/>
      <c r="I21" s="13">
        <v>4650</v>
      </c>
      <c r="J21" s="13"/>
      <c r="K21" s="13"/>
      <c r="L21" s="12">
        <f t="shared" si="0"/>
        <v>0</v>
      </c>
      <c r="M21" s="14">
        <f t="shared" si="1"/>
        <v>4650</v>
      </c>
      <c r="O21" s="12"/>
      <c r="P21" s="13"/>
      <c r="Q21" s="13"/>
      <c r="R21" s="13"/>
      <c r="S21" s="13"/>
      <c r="T21" s="13"/>
      <c r="U21" s="13"/>
      <c r="V21" s="13"/>
      <c r="W21" s="13"/>
      <c r="X21" s="13"/>
      <c r="Y21" s="12">
        <f t="shared" si="2"/>
        <v>0</v>
      </c>
      <c r="Z21" s="14">
        <f t="shared" si="3"/>
        <v>0</v>
      </c>
      <c r="AB21" s="14">
        <f t="shared" si="4"/>
        <v>4650</v>
      </c>
      <c r="AC21" s="14">
        <f t="shared" si="5"/>
        <v>4650</v>
      </c>
      <c r="AD21" s="15">
        <f t="shared" si="6"/>
        <v>1</v>
      </c>
    </row>
    <row r="22" spans="1:30" x14ac:dyDescent="0.2">
      <c r="A22" s="5">
        <v>14</v>
      </c>
      <c r="B22" s="16">
        <v>1</v>
      </c>
      <c r="C22" s="83" t="s">
        <v>71</v>
      </c>
      <c r="D22" s="83"/>
      <c r="E22" s="83"/>
      <c r="F22" s="17">
        <v>1400</v>
      </c>
      <c r="G22" s="18"/>
      <c r="H22" s="18"/>
      <c r="I22" s="18">
        <v>1400</v>
      </c>
      <c r="J22" s="18"/>
      <c r="K22" s="18"/>
      <c r="L22" s="17">
        <f t="shared" si="0"/>
        <v>0</v>
      </c>
      <c r="M22" s="19">
        <f t="shared" si="1"/>
        <v>1400</v>
      </c>
      <c r="O22" s="17"/>
      <c r="P22" s="18"/>
      <c r="Q22" s="18"/>
      <c r="R22" s="18"/>
      <c r="S22" s="18"/>
      <c r="T22" s="18"/>
      <c r="U22" s="18"/>
      <c r="V22" s="18"/>
      <c r="W22" s="18"/>
      <c r="X22" s="18"/>
      <c r="Y22" s="17">
        <f t="shared" si="2"/>
        <v>0</v>
      </c>
      <c r="Z22" s="19">
        <f t="shared" si="3"/>
        <v>0</v>
      </c>
      <c r="AA22" s="20"/>
      <c r="AB22" s="19">
        <f t="shared" si="4"/>
        <v>1400</v>
      </c>
      <c r="AC22" s="19">
        <f t="shared" si="5"/>
        <v>1400</v>
      </c>
      <c r="AD22" s="15">
        <f t="shared" si="6"/>
        <v>1</v>
      </c>
    </row>
    <row r="23" spans="1:30" x14ac:dyDescent="0.2">
      <c r="A23" s="5">
        <v>15</v>
      </c>
      <c r="B23" s="16">
        <v>2</v>
      </c>
      <c r="C23" s="83" t="s">
        <v>72</v>
      </c>
      <c r="D23" s="83"/>
      <c r="E23" s="83"/>
      <c r="F23" s="17">
        <v>2600</v>
      </c>
      <c r="G23" s="18"/>
      <c r="H23" s="18"/>
      <c r="I23" s="18">
        <v>2600</v>
      </c>
      <c r="J23" s="18"/>
      <c r="K23" s="18"/>
      <c r="L23" s="17">
        <f t="shared" si="0"/>
        <v>0</v>
      </c>
      <c r="M23" s="19">
        <f t="shared" si="1"/>
        <v>2600</v>
      </c>
      <c r="O23" s="17"/>
      <c r="P23" s="18"/>
      <c r="Q23" s="18"/>
      <c r="R23" s="18"/>
      <c r="S23" s="18"/>
      <c r="T23" s="18"/>
      <c r="U23" s="18"/>
      <c r="V23" s="18"/>
      <c r="W23" s="18"/>
      <c r="X23" s="18"/>
      <c r="Y23" s="17">
        <f t="shared" si="2"/>
        <v>0</v>
      </c>
      <c r="Z23" s="19">
        <f t="shared" si="3"/>
        <v>0</v>
      </c>
      <c r="AA23" s="20"/>
      <c r="AB23" s="19">
        <f t="shared" si="4"/>
        <v>2600</v>
      </c>
      <c r="AC23" s="19">
        <f t="shared" si="5"/>
        <v>2600</v>
      </c>
      <c r="AD23" s="15">
        <f t="shared" si="6"/>
        <v>1</v>
      </c>
    </row>
    <row r="24" spans="1:30" x14ac:dyDescent="0.2">
      <c r="A24" s="5">
        <v>16</v>
      </c>
      <c r="B24" s="16">
        <v>3</v>
      </c>
      <c r="C24" s="83" t="s">
        <v>67</v>
      </c>
      <c r="D24" s="83"/>
      <c r="E24" s="83"/>
      <c r="F24" s="17">
        <v>650</v>
      </c>
      <c r="G24" s="18"/>
      <c r="H24" s="18"/>
      <c r="I24" s="18">
        <v>650</v>
      </c>
      <c r="J24" s="18"/>
      <c r="K24" s="18"/>
      <c r="L24" s="17">
        <f t="shared" si="0"/>
        <v>0</v>
      </c>
      <c r="M24" s="19">
        <f t="shared" si="1"/>
        <v>650</v>
      </c>
      <c r="O24" s="17"/>
      <c r="P24" s="18"/>
      <c r="Q24" s="18"/>
      <c r="R24" s="18"/>
      <c r="S24" s="18"/>
      <c r="T24" s="18"/>
      <c r="U24" s="18"/>
      <c r="V24" s="18"/>
      <c r="W24" s="18"/>
      <c r="X24" s="18"/>
      <c r="Y24" s="17">
        <f t="shared" si="2"/>
        <v>0</v>
      </c>
      <c r="Z24" s="19">
        <f t="shared" si="3"/>
        <v>0</v>
      </c>
      <c r="AA24" s="20"/>
      <c r="AB24" s="19">
        <f t="shared" si="4"/>
        <v>650</v>
      </c>
      <c r="AC24" s="19">
        <f t="shared" si="5"/>
        <v>650</v>
      </c>
      <c r="AD24" s="15">
        <f t="shared" si="6"/>
        <v>1</v>
      </c>
    </row>
    <row r="25" spans="1:30" x14ac:dyDescent="0.2">
      <c r="A25" s="5">
        <v>17</v>
      </c>
      <c r="B25" s="11">
        <v>7</v>
      </c>
      <c r="C25" s="82" t="s">
        <v>53</v>
      </c>
      <c r="D25" s="82"/>
      <c r="E25" s="82"/>
      <c r="F25" s="12">
        <v>4600</v>
      </c>
      <c r="G25" s="13"/>
      <c r="H25" s="13"/>
      <c r="I25" s="13">
        <v>4600</v>
      </c>
      <c r="J25" s="13"/>
      <c r="K25" s="13"/>
      <c r="L25" s="12">
        <f t="shared" si="0"/>
        <v>0</v>
      </c>
      <c r="M25" s="14">
        <f t="shared" si="1"/>
        <v>4600</v>
      </c>
      <c r="O25" s="12"/>
      <c r="P25" s="13"/>
      <c r="Q25" s="13"/>
      <c r="R25" s="13"/>
      <c r="S25" s="13"/>
      <c r="T25" s="13"/>
      <c r="U25" s="13"/>
      <c r="V25" s="13"/>
      <c r="W25" s="13"/>
      <c r="X25" s="13"/>
      <c r="Y25" s="12">
        <f t="shared" si="2"/>
        <v>0</v>
      </c>
      <c r="Z25" s="14">
        <f t="shared" si="3"/>
        <v>0</v>
      </c>
      <c r="AB25" s="14">
        <f t="shared" si="4"/>
        <v>4600</v>
      </c>
      <c r="AC25" s="14">
        <f t="shared" si="5"/>
        <v>4600</v>
      </c>
      <c r="AD25" s="15">
        <f t="shared" si="6"/>
        <v>1</v>
      </c>
    </row>
    <row r="26" spans="1:30" x14ac:dyDescent="0.2">
      <c r="A26" s="5">
        <v>18</v>
      </c>
      <c r="B26" s="16">
        <v>1</v>
      </c>
      <c r="C26" s="83" t="s">
        <v>73</v>
      </c>
      <c r="D26" s="83"/>
      <c r="E26" s="83"/>
      <c r="F26" s="17">
        <v>900</v>
      </c>
      <c r="G26" s="18"/>
      <c r="H26" s="18"/>
      <c r="I26" s="18">
        <v>900</v>
      </c>
      <c r="J26" s="18"/>
      <c r="K26" s="18"/>
      <c r="L26" s="17">
        <f t="shared" si="0"/>
        <v>0</v>
      </c>
      <c r="M26" s="19">
        <f t="shared" si="1"/>
        <v>900</v>
      </c>
      <c r="O26" s="17"/>
      <c r="P26" s="18"/>
      <c r="Q26" s="18"/>
      <c r="R26" s="18"/>
      <c r="S26" s="18"/>
      <c r="T26" s="18"/>
      <c r="U26" s="18"/>
      <c r="V26" s="18"/>
      <c r="W26" s="18"/>
      <c r="X26" s="18"/>
      <c r="Y26" s="17">
        <f t="shared" si="2"/>
        <v>0</v>
      </c>
      <c r="Z26" s="19">
        <f t="shared" si="3"/>
        <v>0</v>
      </c>
      <c r="AA26" s="20"/>
      <c r="AB26" s="19">
        <f t="shared" si="4"/>
        <v>900</v>
      </c>
      <c r="AC26" s="19">
        <f t="shared" si="5"/>
        <v>900</v>
      </c>
      <c r="AD26" s="15">
        <f t="shared" si="6"/>
        <v>1</v>
      </c>
    </row>
    <row r="27" spans="1:30" x14ac:dyDescent="0.2">
      <c r="A27" s="5">
        <v>19</v>
      </c>
      <c r="B27" s="16">
        <v>2</v>
      </c>
      <c r="C27" s="83" t="s">
        <v>74</v>
      </c>
      <c r="D27" s="83"/>
      <c r="E27" s="83"/>
      <c r="F27" s="17"/>
      <c r="G27" s="18"/>
      <c r="H27" s="18"/>
      <c r="I27" s="18"/>
      <c r="J27" s="18"/>
      <c r="K27" s="18"/>
      <c r="L27" s="17">
        <f t="shared" si="0"/>
        <v>0</v>
      </c>
      <c r="M27" s="19">
        <f t="shared" si="1"/>
        <v>0</v>
      </c>
      <c r="O27" s="17"/>
      <c r="P27" s="18"/>
      <c r="Q27" s="18"/>
      <c r="R27" s="18"/>
      <c r="S27" s="18"/>
      <c r="T27" s="18"/>
      <c r="U27" s="18"/>
      <c r="V27" s="18"/>
      <c r="W27" s="18"/>
      <c r="X27" s="18"/>
      <c r="Y27" s="17">
        <f t="shared" si="2"/>
        <v>0</v>
      </c>
      <c r="Z27" s="19">
        <f t="shared" si="3"/>
        <v>0</v>
      </c>
      <c r="AA27" s="20"/>
      <c r="AB27" s="19">
        <f t="shared" si="4"/>
        <v>0</v>
      </c>
      <c r="AC27" s="19">
        <f t="shared" si="5"/>
        <v>0</v>
      </c>
      <c r="AD27" s="15" t="str">
        <f t="shared" si="6"/>
        <v/>
      </c>
    </row>
    <row r="28" spans="1:30" x14ac:dyDescent="0.2">
      <c r="A28" s="5">
        <v>20</v>
      </c>
      <c r="B28" s="16">
        <v>3</v>
      </c>
      <c r="C28" s="83" t="s">
        <v>75</v>
      </c>
      <c r="D28" s="83"/>
      <c r="E28" s="83"/>
      <c r="F28" s="17">
        <v>1000</v>
      </c>
      <c r="G28" s="18"/>
      <c r="H28" s="18"/>
      <c r="I28" s="18">
        <v>1000</v>
      </c>
      <c r="J28" s="18"/>
      <c r="K28" s="18"/>
      <c r="L28" s="17">
        <f t="shared" si="0"/>
        <v>0</v>
      </c>
      <c r="M28" s="19">
        <f t="shared" si="1"/>
        <v>1000</v>
      </c>
      <c r="O28" s="17"/>
      <c r="P28" s="18"/>
      <c r="Q28" s="18"/>
      <c r="R28" s="18"/>
      <c r="S28" s="18"/>
      <c r="T28" s="18"/>
      <c r="U28" s="18"/>
      <c r="V28" s="18"/>
      <c r="W28" s="18"/>
      <c r="X28" s="18"/>
      <c r="Y28" s="17">
        <f t="shared" si="2"/>
        <v>0</v>
      </c>
      <c r="Z28" s="19">
        <f t="shared" si="3"/>
        <v>0</v>
      </c>
      <c r="AA28" s="20"/>
      <c r="AB28" s="19">
        <f t="shared" si="4"/>
        <v>1000</v>
      </c>
      <c r="AC28" s="19">
        <f t="shared" si="5"/>
        <v>1000</v>
      </c>
      <c r="AD28" s="15">
        <f t="shared" si="6"/>
        <v>1</v>
      </c>
    </row>
    <row r="29" spans="1:30" x14ac:dyDescent="0.2">
      <c r="A29" s="5">
        <v>21</v>
      </c>
      <c r="B29" s="16">
        <v>4</v>
      </c>
      <c r="C29" s="83" t="s">
        <v>76</v>
      </c>
      <c r="D29" s="83"/>
      <c r="E29" s="83"/>
      <c r="F29" s="17">
        <v>1500</v>
      </c>
      <c r="G29" s="18"/>
      <c r="H29" s="18"/>
      <c r="I29" s="18">
        <v>1500</v>
      </c>
      <c r="J29" s="18"/>
      <c r="K29" s="18"/>
      <c r="L29" s="17">
        <f t="shared" si="0"/>
        <v>0</v>
      </c>
      <c r="M29" s="19">
        <f t="shared" si="1"/>
        <v>1500</v>
      </c>
      <c r="O29" s="17"/>
      <c r="P29" s="18"/>
      <c r="Q29" s="18"/>
      <c r="R29" s="18"/>
      <c r="S29" s="18"/>
      <c r="T29" s="18"/>
      <c r="U29" s="18"/>
      <c r="V29" s="18"/>
      <c r="W29" s="18"/>
      <c r="X29" s="18"/>
      <c r="Y29" s="17">
        <f t="shared" si="2"/>
        <v>0</v>
      </c>
      <c r="Z29" s="19">
        <f t="shared" si="3"/>
        <v>0</v>
      </c>
      <c r="AA29" s="20"/>
      <c r="AB29" s="19">
        <f t="shared" si="4"/>
        <v>1500</v>
      </c>
      <c r="AC29" s="19">
        <f t="shared" si="5"/>
        <v>1500</v>
      </c>
      <c r="AD29" s="15">
        <f t="shared" si="6"/>
        <v>1</v>
      </c>
    </row>
    <row r="30" spans="1:30" ht="13.5" thickBot="1" x14ac:dyDescent="0.25">
      <c r="A30" s="5">
        <v>22</v>
      </c>
      <c r="B30" s="16">
        <v>5</v>
      </c>
      <c r="C30" s="83" t="s">
        <v>77</v>
      </c>
      <c r="D30" s="83"/>
      <c r="E30" s="83"/>
      <c r="F30" s="17">
        <v>1200</v>
      </c>
      <c r="G30" s="18"/>
      <c r="H30" s="18"/>
      <c r="I30" s="18">
        <v>1200</v>
      </c>
      <c r="J30" s="18"/>
      <c r="K30" s="18"/>
      <c r="L30" s="17">
        <f t="shared" si="0"/>
        <v>0</v>
      </c>
      <c r="M30" s="19">
        <f t="shared" si="1"/>
        <v>1200</v>
      </c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7">
        <f t="shared" si="2"/>
        <v>0</v>
      </c>
      <c r="Z30" s="19">
        <f t="shared" si="3"/>
        <v>0</v>
      </c>
      <c r="AA30" s="20"/>
      <c r="AB30" s="19">
        <f t="shared" si="4"/>
        <v>1200</v>
      </c>
      <c r="AC30" s="19">
        <f t="shared" si="5"/>
        <v>1200</v>
      </c>
      <c r="AD30" s="15">
        <f t="shared" si="6"/>
        <v>1</v>
      </c>
    </row>
    <row r="31" spans="1:30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2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2"/>
      <c r="AB31" s="33"/>
      <c r="AC31" s="33"/>
      <c r="AD31" s="33"/>
    </row>
  </sheetData>
  <mergeCells count="56">
    <mergeCell ref="A4:AC4"/>
    <mergeCell ref="AD4:AD8"/>
    <mergeCell ref="A5:E5"/>
    <mergeCell ref="F5:F8"/>
    <mergeCell ref="G5:K5"/>
    <mergeCell ref="L5:L8"/>
    <mergeCell ref="M5:M8"/>
    <mergeCell ref="O5:O8"/>
    <mergeCell ref="P5:X5"/>
    <mergeCell ref="Y5:Y8"/>
    <mergeCell ref="AC5:AC8"/>
    <mergeCell ref="A6:A8"/>
    <mergeCell ref="B6:B8"/>
    <mergeCell ref="C6:C8"/>
    <mergeCell ref="D6:D8"/>
    <mergeCell ref="E6:E8"/>
    <mergeCell ref="G6:K6"/>
    <mergeCell ref="P6:X6"/>
    <mergeCell ref="J7:J8"/>
    <mergeCell ref="K7:K8"/>
    <mergeCell ref="P7:P8"/>
    <mergeCell ref="Z5:Z8"/>
    <mergeCell ref="AB5:AB8"/>
    <mergeCell ref="C18:E18"/>
    <mergeCell ref="W7:W8"/>
    <mergeCell ref="X7:X8"/>
    <mergeCell ref="C9:E9"/>
    <mergeCell ref="C10:E10"/>
    <mergeCell ref="C11:E11"/>
    <mergeCell ref="C12:E12"/>
    <mergeCell ref="Q7:Q8"/>
    <mergeCell ref="R7:R8"/>
    <mergeCell ref="S7:S8"/>
    <mergeCell ref="T7:T8"/>
    <mergeCell ref="U7:U8"/>
    <mergeCell ref="V7:V8"/>
    <mergeCell ref="G7:G8"/>
    <mergeCell ref="H7:H8"/>
    <mergeCell ref="I7:I8"/>
    <mergeCell ref="C13:E13"/>
    <mergeCell ref="C14:E14"/>
    <mergeCell ref="C15:E15"/>
    <mergeCell ref="C16:E16"/>
    <mergeCell ref="C17:E17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</mergeCells>
  <printOptions gridLines="1" gridLinesSet="0"/>
  <pageMargins left="0.25" right="0.25" top="0.75" bottom="0.75" header="0.3" footer="0.3"/>
  <pageSetup paperSize="9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D52"/>
  <sheetViews>
    <sheetView zoomScale="88" zoomScaleNormal="88" workbookViewId="0"/>
  </sheetViews>
  <sheetFormatPr defaultRowHeight="12.75" x14ac:dyDescent="0.2"/>
  <cols>
    <col min="1" max="2" width="3.140625" customWidth="1"/>
    <col min="3" max="3" width="8.7109375" customWidth="1"/>
    <col min="4" max="4" width="3.140625" customWidth="1"/>
    <col min="5" max="5" width="27.140625" customWidth="1"/>
    <col min="6" max="6" width="9.7109375" customWidth="1"/>
    <col min="7" max="9" width="7.7109375" customWidth="1"/>
    <col min="10" max="11" width="0" hidden="1" customWidth="1"/>
    <col min="12" max="12" width="7.7109375" customWidth="1"/>
    <col min="13" max="13" width="9.7109375" customWidth="1"/>
    <col min="14" max="14" width="0.85546875" customWidth="1"/>
    <col min="15" max="15" width="9.7109375" customWidth="1"/>
    <col min="16" max="17" width="7.7109375" customWidth="1"/>
    <col min="18" max="19" width="0" hidden="1" customWidth="1"/>
    <col min="20" max="21" width="7.7109375" customWidth="1"/>
    <col min="22" max="24" width="0" hidden="1" customWidth="1"/>
    <col min="25" max="25" width="7.7109375" customWidth="1"/>
    <col min="26" max="26" width="9.7109375" customWidth="1"/>
    <col min="27" max="27" width="0.7109375" customWidth="1"/>
    <col min="28" max="29" width="10.140625" customWidth="1"/>
    <col min="30" max="30" width="7.7109375" customWidth="1"/>
    <col min="31" max="31" width="9.28515625" customWidth="1"/>
  </cols>
  <sheetData>
    <row r="1" spans="1:30" collapsed="1" x14ac:dyDescent="0.2"/>
    <row r="2" spans="1:30" ht="15.75" x14ac:dyDescent="0.25">
      <c r="A2" s="1" t="s">
        <v>78</v>
      </c>
    </row>
    <row r="4" spans="1:30" ht="13.5" thickBot="1" x14ac:dyDescent="0.25">
      <c r="A4" s="94" t="s">
        <v>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5" t="s">
        <v>0</v>
      </c>
    </row>
    <row r="5" spans="1:30" ht="16.5" thickBot="1" x14ac:dyDescent="0.3">
      <c r="A5" s="96"/>
      <c r="B5" s="96"/>
      <c r="C5" s="96"/>
      <c r="D5" s="96"/>
      <c r="E5" s="96"/>
      <c r="F5" s="97" t="s">
        <v>22</v>
      </c>
      <c r="G5" s="98" t="s">
        <v>1</v>
      </c>
      <c r="H5" s="98"/>
      <c r="I5" s="98"/>
      <c r="J5" s="98"/>
      <c r="K5" s="98"/>
      <c r="L5" s="99" t="s">
        <v>26</v>
      </c>
      <c r="M5" s="87" t="s">
        <v>24</v>
      </c>
      <c r="N5" s="3"/>
      <c r="O5" s="97" t="s">
        <v>22</v>
      </c>
      <c r="P5" s="100" t="s">
        <v>2</v>
      </c>
      <c r="Q5" s="100"/>
      <c r="R5" s="100"/>
      <c r="S5" s="100"/>
      <c r="T5" s="100"/>
      <c r="U5" s="100"/>
      <c r="V5" s="100"/>
      <c r="W5" s="100"/>
      <c r="X5" s="100"/>
      <c r="Y5" s="99" t="s">
        <v>26</v>
      </c>
      <c r="Z5" s="87" t="s">
        <v>24</v>
      </c>
      <c r="AA5" s="3"/>
      <c r="AB5" s="88" t="s">
        <v>23</v>
      </c>
      <c r="AC5" s="88" t="s">
        <v>25</v>
      </c>
      <c r="AD5" s="95"/>
    </row>
    <row r="6" spans="1:30" ht="13.5" thickBot="1" x14ac:dyDescent="0.25">
      <c r="A6" s="89"/>
      <c r="B6" s="90"/>
      <c r="C6" s="90" t="s">
        <v>3</v>
      </c>
      <c r="D6" s="91"/>
      <c r="E6" s="92" t="s">
        <v>4</v>
      </c>
      <c r="F6" s="97"/>
      <c r="G6" s="93" t="s">
        <v>5</v>
      </c>
      <c r="H6" s="93"/>
      <c r="I6" s="93"/>
      <c r="J6" s="93"/>
      <c r="K6" s="93"/>
      <c r="L6" s="99"/>
      <c r="M6" s="87"/>
      <c r="N6" s="3"/>
      <c r="O6" s="97"/>
      <c r="P6" s="93" t="s">
        <v>5</v>
      </c>
      <c r="Q6" s="93"/>
      <c r="R6" s="93"/>
      <c r="S6" s="93"/>
      <c r="T6" s="93"/>
      <c r="U6" s="93"/>
      <c r="V6" s="93"/>
      <c r="W6" s="93"/>
      <c r="X6" s="93"/>
      <c r="Y6" s="99"/>
      <c r="Z6" s="87"/>
      <c r="AA6" s="3"/>
      <c r="AB6" s="88"/>
      <c r="AC6" s="88"/>
      <c r="AD6" s="88"/>
    </row>
    <row r="7" spans="1:30" ht="13.5" thickBot="1" x14ac:dyDescent="0.25">
      <c r="A7" s="89"/>
      <c r="B7" s="90"/>
      <c r="C7" s="90"/>
      <c r="D7" s="91"/>
      <c r="E7" s="92"/>
      <c r="F7" s="97"/>
      <c r="G7" s="86" t="s">
        <v>6</v>
      </c>
      <c r="H7" s="86" t="s">
        <v>8</v>
      </c>
      <c r="I7" s="86" t="s">
        <v>9</v>
      </c>
      <c r="J7" s="86" t="s">
        <v>10</v>
      </c>
      <c r="K7" s="86" t="s">
        <v>11</v>
      </c>
      <c r="L7" s="99"/>
      <c r="M7" s="87"/>
      <c r="N7" s="3"/>
      <c r="O7" s="97"/>
      <c r="P7" s="84" t="s">
        <v>7</v>
      </c>
      <c r="Q7" s="84" t="s">
        <v>12</v>
      </c>
      <c r="R7" s="84" t="s">
        <v>13</v>
      </c>
      <c r="S7" s="84" t="s">
        <v>14</v>
      </c>
      <c r="T7" s="84" t="s">
        <v>15</v>
      </c>
      <c r="U7" s="84" t="s">
        <v>16</v>
      </c>
      <c r="V7" s="84" t="s">
        <v>17</v>
      </c>
      <c r="W7" s="84" t="s">
        <v>18</v>
      </c>
      <c r="X7" s="84" t="s">
        <v>19</v>
      </c>
      <c r="Y7" s="99"/>
      <c r="Z7" s="87"/>
      <c r="AA7" s="3"/>
      <c r="AB7" s="88"/>
      <c r="AC7" s="88"/>
      <c r="AD7" s="88"/>
    </row>
    <row r="8" spans="1:30" ht="13.5" thickBot="1" x14ac:dyDescent="0.25">
      <c r="A8" s="89"/>
      <c r="B8" s="90"/>
      <c r="C8" s="90"/>
      <c r="D8" s="91"/>
      <c r="E8" s="92"/>
      <c r="F8" s="97"/>
      <c r="G8" s="86"/>
      <c r="H8" s="86"/>
      <c r="I8" s="86"/>
      <c r="J8" s="86"/>
      <c r="K8" s="86"/>
      <c r="L8" s="99"/>
      <c r="M8" s="87"/>
      <c r="N8" s="3"/>
      <c r="O8" s="97"/>
      <c r="P8" s="84"/>
      <c r="Q8" s="84"/>
      <c r="R8" s="84"/>
      <c r="S8" s="84"/>
      <c r="T8" s="84"/>
      <c r="U8" s="84"/>
      <c r="V8" s="84"/>
      <c r="W8" s="84"/>
      <c r="X8" s="84"/>
      <c r="Y8" s="99"/>
      <c r="Z8" s="87"/>
      <c r="AA8" s="4"/>
      <c r="AB8" s="88"/>
      <c r="AC8" s="88"/>
      <c r="AD8" s="88"/>
    </row>
    <row r="9" spans="1:30" x14ac:dyDescent="0.2">
      <c r="A9" s="5">
        <v>1</v>
      </c>
      <c r="B9" s="6">
        <v>4</v>
      </c>
      <c r="C9" s="85" t="s">
        <v>79</v>
      </c>
      <c r="D9" s="85"/>
      <c r="E9" s="85"/>
      <c r="F9" s="7">
        <v>82864</v>
      </c>
      <c r="G9" s="8">
        <v>2500</v>
      </c>
      <c r="H9" s="8">
        <v>211</v>
      </c>
      <c r="I9" s="8">
        <v>80757</v>
      </c>
      <c r="J9" s="8"/>
      <c r="K9" s="8"/>
      <c r="L9" s="7">
        <f t="shared" ref="L9:L51" si="0">M9-F9</f>
        <v>604</v>
      </c>
      <c r="M9" s="9">
        <f t="shared" ref="M9:M51" si="1">SUM(G9:K9)</f>
        <v>83468</v>
      </c>
      <c r="O9" s="7">
        <v>151987</v>
      </c>
      <c r="P9" s="8">
        <v>3987</v>
      </c>
      <c r="Q9" s="8">
        <v>5000</v>
      </c>
      <c r="R9" s="8"/>
      <c r="S9" s="8"/>
      <c r="T9" s="8">
        <v>5000</v>
      </c>
      <c r="U9" s="8">
        <v>138000</v>
      </c>
      <c r="V9" s="8"/>
      <c r="W9" s="8"/>
      <c r="X9" s="8"/>
      <c r="Y9" s="7">
        <f t="shared" ref="Y9:Y51" si="2">Z9-O9</f>
        <v>0</v>
      </c>
      <c r="Z9" s="9">
        <f t="shared" ref="Z9:Z51" si="3">SUM(P9:X9)</f>
        <v>151987</v>
      </c>
      <c r="AA9" s="2"/>
      <c r="AB9" s="9">
        <f t="shared" ref="AB9:AB51" si="4">F9+O9</f>
        <v>234851</v>
      </c>
      <c r="AC9" s="9">
        <f t="shared" ref="AC9:AC51" si="5">M9+Z9</f>
        <v>235455</v>
      </c>
      <c r="AD9" s="10">
        <f t="shared" ref="AD9:AD51" si="6">IF(AB9=0,"",AC9/AB9)</f>
        <v>1.0025718434241284</v>
      </c>
    </row>
    <row r="10" spans="1:30" x14ac:dyDescent="0.2">
      <c r="A10" s="5">
        <v>2</v>
      </c>
      <c r="B10" s="11">
        <v>1</v>
      </c>
      <c r="C10" s="82" t="s">
        <v>80</v>
      </c>
      <c r="D10" s="82"/>
      <c r="E10" s="82"/>
      <c r="F10" s="12">
        <v>3673</v>
      </c>
      <c r="G10" s="13"/>
      <c r="H10" s="13"/>
      <c r="I10" s="13">
        <v>3673</v>
      </c>
      <c r="J10" s="13"/>
      <c r="K10" s="13"/>
      <c r="L10" s="12">
        <f t="shared" si="0"/>
        <v>0</v>
      </c>
      <c r="M10" s="14">
        <f t="shared" si="1"/>
        <v>3673</v>
      </c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2">
        <f t="shared" si="2"/>
        <v>0</v>
      </c>
      <c r="Z10" s="14">
        <f t="shared" si="3"/>
        <v>0</v>
      </c>
      <c r="AB10" s="14">
        <f t="shared" si="4"/>
        <v>3673</v>
      </c>
      <c r="AC10" s="14">
        <f t="shared" si="5"/>
        <v>3673</v>
      </c>
      <c r="AD10" s="15">
        <f t="shared" si="6"/>
        <v>1</v>
      </c>
    </row>
    <row r="11" spans="1:30" x14ac:dyDescent="0.2">
      <c r="A11" s="5">
        <v>3</v>
      </c>
      <c r="B11" s="11">
        <v>2</v>
      </c>
      <c r="C11" s="82" t="s">
        <v>81</v>
      </c>
      <c r="D11" s="82"/>
      <c r="E11" s="82"/>
      <c r="F11" s="12"/>
      <c r="G11" s="13"/>
      <c r="H11" s="13"/>
      <c r="I11" s="13"/>
      <c r="J11" s="13"/>
      <c r="K11" s="13"/>
      <c r="L11" s="12">
        <f t="shared" si="0"/>
        <v>0</v>
      </c>
      <c r="M11" s="14">
        <f t="shared" si="1"/>
        <v>0</v>
      </c>
      <c r="O11" s="12"/>
      <c r="P11" s="13"/>
      <c r="Q11" s="13"/>
      <c r="R11" s="13"/>
      <c r="S11" s="13"/>
      <c r="T11" s="13"/>
      <c r="U11" s="13"/>
      <c r="V11" s="13"/>
      <c r="W11" s="13"/>
      <c r="X11" s="13"/>
      <c r="Y11" s="12">
        <f t="shared" si="2"/>
        <v>0</v>
      </c>
      <c r="Z11" s="14">
        <f t="shared" si="3"/>
        <v>0</v>
      </c>
      <c r="AB11" s="14">
        <f t="shared" si="4"/>
        <v>0</v>
      </c>
      <c r="AC11" s="14">
        <f t="shared" si="5"/>
        <v>0</v>
      </c>
      <c r="AD11" s="15" t="str">
        <f t="shared" si="6"/>
        <v/>
      </c>
    </row>
    <row r="12" spans="1:30" x14ac:dyDescent="0.2">
      <c r="A12" s="5">
        <v>4</v>
      </c>
      <c r="B12" s="11">
        <v>3</v>
      </c>
      <c r="C12" s="82" t="s">
        <v>82</v>
      </c>
      <c r="D12" s="82"/>
      <c r="E12" s="82"/>
      <c r="F12" s="12">
        <v>1218</v>
      </c>
      <c r="G12" s="13"/>
      <c r="H12" s="13"/>
      <c r="I12" s="13">
        <v>1218</v>
      </c>
      <c r="J12" s="13"/>
      <c r="K12" s="13"/>
      <c r="L12" s="12">
        <f t="shared" si="0"/>
        <v>0</v>
      </c>
      <c r="M12" s="14">
        <f t="shared" si="1"/>
        <v>1218</v>
      </c>
      <c r="O12" s="12"/>
      <c r="P12" s="13"/>
      <c r="Q12" s="13"/>
      <c r="R12" s="13"/>
      <c r="S12" s="13"/>
      <c r="T12" s="13"/>
      <c r="U12" s="13"/>
      <c r="V12" s="13"/>
      <c r="W12" s="13"/>
      <c r="X12" s="13"/>
      <c r="Y12" s="12">
        <f t="shared" si="2"/>
        <v>0</v>
      </c>
      <c r="Z12" s="14">
        <f t="shared" si="3"/>
        <v>0</v>
      </c>
      <c r="AB12" s="14">
        <f t="shared" si="4"/>
        <v>1218</v>
      </c>
      <c r="AC12" s="14">
        <f t="shared" si="5"/>
        <v>1218</v>
      </c>
      <c r="AD12" s="15">
        <f t="shared" si="6"/>
        <v>1</v>
      </c>
    </row>
    <row r="13" spans="1:30" x14ac:dyDescent="0.2">
      <c r="A13" s="5">
        <v>5</v>
      </c>
      <c r="B13" s="11">
        <v>4</v>
      </c>
      <c r="C13" s="82" t="s">
        <v>83</v>
      </c>
      <c r="D13" s="82"/>
      <c r="E13" s="82"/>
      <c r="F13" s="12"/>
      <c r="G13" s="13"/>
      <c r="H13" s="13"/>
      <c r="I13" s="13"/>
      <c r="J13" s="13"/>
      <c r="K13" s="13"/>
      <c r="L13" s="12">
        <f t="shared" si="0"/>
        <v>0</v>
      </c>
      <c r="M13" s="14">
        <f t="shared" si="1"/>
        <v>0</v>
      </c>
      <c r="O13" s="12"/>
      <c r="P13" s="13"/>
      <c r="Q13" s="13"/>
      <c r="R13" s="13"/>
      <c r="S13" s="13"/>
      <c r="T13" s="13"/>
      <c r="U13" s="13"/>
      <c r="V13" s="13"/>
      <c r="W13" s="13"/>
      <c r="X13" s="13"/>
      <c r="Y13" s="12">
        <f t="shared" si="2"/>
        <v>0</v>
      </c>
      <c r="Z13" s="14">
        <f t="shared" si="3"/>
        <v>0</v>
      </c>
      <c r="AB13" s="14">
        <f t="shared" si="4"/>
        <v>0</v>
      </c>
      <c r="AC13" s="14">
        <f t="shared" si="5"/>
        <v>0</v>
      </c>
      <c r="AD13" s="15" t="str">
        <f t="shared" si="6"/>
        <v/>
      </c>
    </row>
    <row r="14" spans="1:30" x14ac:dyDescent="0.2">
      <c r="A14" s="5">
        <v>6</v>
      </c>
      <c r="B14" s="11">
        <v>5</v>
      </c>
      <c r="C14" s="82" t="s">
        <v>84</v>
      </c>
      <c r="D14" s="82"/>
      <c r="E14" s="82"/>
      <c r="F14" s="12">
        <v>50</v>
      </c>
      <c r="G14" s="13"/>
      <c r="H14" s="13"/>
      <c r="I14" s="13">
        <v>50</v>
      </c>
      <c r="J14" s="13"/>
      <c r="K14" s="13"/>
      <c r="L14" s="12">
        <f t="shared" si="0"/>
        <v>0</v>
      </c>
      <c r="M14" s="14">
        <f t="shared" si="1"/>
        <v>50</v>
      </c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2">
        <f t="shared" si="2"/>
        <v>0</v>
      </c>
      <c r="Z14" s="14">
        <f t="shared" si="3"/>
        <v>0</v>
      </c>
      <c r="AB14" s="14">
        <f t="shared" si="4"/>
        <v>50</v>
      </c>
      <c r="AC14" s="14">
        <f t="shared" si="5"/>
        <v>50</v>
      </c>
      <c r="AD14" s="15">
        <f t="shared" si="6"/>
        <v>1</v>
      </c>
    </row>
    <row r="15" spans="1:30" x14ac:dyDescent="0.2">
      <c r="A15" s="5">
        <v>7</v>
      </c>
      <c r="B15" s="16">
        <v>1</v>
      </c>
      <c r="C15" s="83" t="s">
        <v>85</v>
      </c>
      <c r="D15" s="83"/>
      <c r="E15" s="83"/>
      <c r="F15" s="17">
        <v>50</v>
      </c>
      <c r="G15" s="18"/>
      <c r="H15" s="18"/>
      <c r="I15" s="18">
        <v>50</v>
      </c>
      <c r="J15" s="18"/>
      <c r="K15" s="18"/>
      <c r="L15" s="17">
        <f t="shared" si="0"/>
        <v>0</v>
      </c>
      <c r="M15" s="19">
        <f t="shared" si="1"/>
        <v>50</v>
      </c>
      <c r="O15" s="17"/>
      <c r="P15" s="18"/>
      <c r="Q15" s="18"/>
      <c r="R15" s="18"/>
      <c r="S15" s="18"/>
      <c r="T15" s="18"/>
      <c r="U15" s="18"/>
      <c r="V15" s="18"/>
      <c r="W15" s="18"/>
      <c r="X15" s="18"/>
      <c r="Y15" s="17">
        <f t="shared" si="2"/>
        <v>0</v>
      </c>
      <c r="Z15" s="19">
        <f t="shared" si="3"/>
        <v>0</v>
      </c>
      <c r="AA15" s="20"/>
      <c r="AB15" s="19">
        <f t="shared" si="4"/>
        <v>50</v>
      </c>
      <c r="AC15" s="19">
        <f t="shared" si="5"/>
        <v>50</v>
      </c>
      <c r="AD15" s="15">
        <f t="shared" si="6"/>
        <v>1</v>
      </c>
    </row>
    <row r="16" spans="1:30" x14ac:dyDescent="0.2">
      <c r="A16" s="5">
        <v>8</v>
      </c>
      <c r="B16" s="16">
        <v>2</v>
      </c>
      <c r="C16" s="83" t="s">
        <v>86</v>
      </c>
      <c r="D16" s="83"/>
      <c r="E16" s="83"/>
      <c r="F16" s="17"/>
      <c r="G16" s="18"/>
      <c r="H16" s="18"/>
      <c r="I16" s="18"/>
      <c r="J16" s="18"/>
      <c r="K16" s="18"/>
      <c r="L16" s="17">
        <f t="shared" si="0"/>
        <v>0</v>
      </c>
      <c r="M16" s="19">
        <f t="shared" si="1"/>
        <v>0</v>
      </c>
      <c r="O16" s="17"/>
      <c r="P16" s="18"/>
      <c r="Q16" s="18"/>
      <c r="R16" s="18"/>
      <c r="S16" s="18"/>
      <c r="T16" s="18"/>
      <c r="U16" s="18"/>
      <c r="V16" s="18"/>
      <c r="W16" s="18"/>
      <c r="X16" s="18"/>
      <c r="Y16" s="17">
        <f t="shared" si="2"/>
        <v>0</v>
      </c>
      <c r="Z16" s="19">
        <f t="shared" si="3"/>
        <v>0</v>
      </c>
      <c r="AA16" s="20"/>
      <c r="AB16" s="19">
        <f t="shared" si="4"/>
        <v>0</v>
      </c>
      <c r="AC16" s="19">
        <f t="shared" si="5"/>
        <v>0</v>
      </c>
      <c r="AD16" s="15" t="str">
        <f t="shared" si="6"/>
        <v/>
      </c>
    </row>
    <row r="17" spans="1:30" x14ac:dyDescent="0.2">
      <c r="A17" s="5">
        <v>9</v>
      </c>
      <c r="B17" s="11">
        <v>6</v>
      </c>
      <c r="C17" s="82" t="s">
        <v>87</v>
      </c>
      <c r="D17" s="82"/>
      <c r="E17" s="82"/>
      <c r="F17" s="12"/>
      <c r="G17" s="13"/>
      <c r="H17" s="13"/>
      <c r="I17" s="13"/>
      <c r="J17" s="13"/>
      <c r="K17" s="13"/>
      <c r="L17" s="12">
        <f t="shared" si="0"/>
        <v>0</v>
      </c>
      <c r="M17" s="14">
        <f t="shared" si="1"/>
        <v>0</v>
      </c>
      <c r="O17" s="12"/>
      <c r="P17" s="13"/>
      <c r="Q17" s="13"/>
      <c r="R17" s="13"/>
      <c r="S17" s="13"/>
      <c r="T17" s="13"/>
      <c r="U17" s="13"/>
      <c r="V17" s="13"/>
      <c r="W17" s="13"/>
      <c r="X17" s="13"/>
      <c r="Y17" s="12">
        <f t="shared" si="2"/>
        <v>0</v>
      </c>
      <c r="Z17" s="14">
        <f t="shared" si="3"/>
        <v>0</v>
      </c>
      <c r="AB17" s="14">
        <f t="shared" si="4"/>
        <v>0</v>
      </c>
      <c r="AC17" s="14">
        <f t="shared" si="5"/>
        <v>0</v>
      </c>
      <c r="AD17" s="15" t="str">
        <f t="shared" si="6"/>
        <v/>
      </c>
    </row>
    <row r="18" spans="1:30" x14ac:dyDescent="0.2">
      <c r="A18" s="5">
        <v>10</v>
      </c>
      <c r="B18" s="11">
        <v>7</v>
      </c>
      <c r="C18" s="82" t="s">
        <v>88</v>
      </c>
      <c r="D18" s="82"/>
      <c r="E18" s="82"/>
      <c r="F18" s="12">
        <v>11900</v>
      </c>
      <c r="G18" s="13"/>
      <c r="H18" s="13"/>
      <c r="I18" s="13">
        <v>11900</v>
      </c>
      <c r="J18" s="13"/>
      <c r="K18" s="13"/>
      <c r="L18" s="12">
        <f t="shared" si="0"/>
        <v>0</v>
      </c>
      <c r="M18" s="14">
        <f t="shared" si="1"/>
        <v>11900</v>
      </c>
      <c r="O18" s="12"/>
      <c r="P18" s="13"/>
      <c r="Q18" s="13"/>
      <c r="R18" s="13"/>
      <c r="S18" s="13"/>
      <c r="T18" s="13"/>
      <c r="U18" s="13"/>
      <c r="V18" s="13"/>
      <c r="W18" s="13"/>
      <c r="X18" s="13"/>
      <c r="Y18" s="12">
        <f t="shared" si="2"/>
        <v>0</v>
      </c>
      <c r="Z18" s="14">
        <f t="shared" si="3"/>
        <v>0</v>
      </c>
      <c r="AB18" s="14">
        <f t="shared" si="4"/>
        <v>11900</v>
      </c>
      <c r="AC18" s="14">
        <f t="shared" si="5"/>
        <v>11900</v>
      </c>
      <c r="AD18" s="15">
        <f t="shared" si="6"/>
        <v>1</v>
      </c>
    </row>
    <row r="19" spans="1:30" x14ac:dyDescent="0.2">
      <c r="A19" s="5">
        <v>11</v>
      </c>
      <c r="B19" s="16">
        <v>1</v>
      </c>
      <c r="C19" s="83" t="s">
        <v>89</v>
      </c>
      <c r="D19" s="83"/>
      <c r="E19" s="83"/>
      <c r="F19" s="17">
        <v>400</v>
      </c>
      <c r="G19" s="18"/>
      <c r="H19" s="18"/>
      <c r="I19" s="18">
        <v>400</v>
      </c>
      <c r="J19" s="18"/>
      <c r="K19" s="18"/>
      <c r="L19" s="17">
        <f t="shared" si="0"/>
        <v>0</v>
      </c>
      <c r="M19" s="19">
        <f t="shared" si="1"/>
        <v>400</v>
      </c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7">
        <f t="shared" si="2"/>
        <v>0</v>
      </c>
      <c r="Z19" s="19">
        <f t="shared" si="3"/>
        <v>0</v>
      </c>
      <c r="AA19" s="20"/>
      <c r="AB19" s="19">
        <f t="shared" si="4"/>
        <v>400</v>
      </c>
      <c r="AC19" s="19">
        <f t="shared" si="5"/>
        <v>400</v>
      </c>
      <c r="AD19" s="15">
        <f t="shared" si="6"/>
        <v>1</v>
      </c>
    </row>
    <row r="20" spans="1:30" x14ac:dyDescent="0.2">
      <c r="A20" s="5">
        <v>12</v>
      </c>
      <c r="B20" s="16">
        <v>2</v>
      </c>
      <c r="C20" s="83" t="s">
        <v>90</v>
      </c>
      <c r="D20" s="83"/>
      <c r="E20" s="83"/>
      <c r="F20" s="17">
        <v>2000</v>
      </c>
      <c r="G20" s="18"/>
      <c r="H20" s="18"/>
      <c r="I20" s="18">
        <v>2000</v>
      </c>
      <c r="J20" s="18"/>
      <c r="K20" s="18"/>
      <c r="L20" s="17">
        <f t="shared" si="0"/>
        <v>0</v>
      </c>
      <c r="M20" s="19">
        <f t="shared" si="1"/>
        <v>2000</v>
      </c>
      <c r="O20" s="17"/>
      <c r="P20" s="18"/>
      <c r="Q20" s="18"/>
      <c r="R20" s="18"/>
      <c r="S20" s="18"/>
      <c r="T20" s="18"/>
      <c r="U20" s="18"/>
      <c r="V20" s="18"/>
      <c r="W20" s="18"/>
      <c r="X20" s="18"/>
      <c r="Y20" s="17">
        <f t="shared" si="2"/>
        <v>0</v>
      </c>
      <c r="Z20" s="19">
        <f t="shared" si="3"/>
        <v>0</v>
      </c>
      <c r="AA20" s="20"/>
      <c r="AB20" s="19">
        <f t="shared" si="4"/>
        <v>2000</v>
      </c>
      <c r="AC20" s="19">
        <f t="shared" si="5"/>
        <v>2000</v>
      </c>
      <c r="AD20" s="15">
        <f t="shared" si="6"/>
        <v>1</v>
      </c>
    </row>
    <row r="21" spans="1:30" x14ac:dyDescent="0.2">
      <c r="A21" s="5">
        <v>13</v>
      </c>
      <c r="B21" s="16">
        <v>3</v>
      </c>
      <c r="C21" s="83" t="s">
        <v>91</v>
      </c>
      <c r="D21" s="83"/>
      <c r="E21" s="83"/>
      <c r="F21" s="17">
        <v>9500</v>
      </c>
      <c r="G21" s="18"/>
      <c r="H21" s="18"/>
      <c r="I21" s="18">
        <v>9500</v>
      </c>
      <c r="J21" s="18"/>
      <c r="K21" s="18"/>
      <c r="L21" s="17">
        <f t="shared" si="0"/>
        <v>0</v>
      </c>
      <c r="M21" s="19">
        <f t="shared" si="1"/>
        <v>9500</v>
      </c>
      <c r="O21" s="17"/>
      <c r="P21" s="18"/>
      <c r="Q21" s="18"/>
      <c r="R21" s="18"/>
      <c r="S21" s="18"/>
      <c r="T21" s="18"/>
      <c r="U21" s="18"/>
      <c r="V21" s="18"/>
      <c r="W21" s="18"/>
      <c r="X21" s="18"/>
      <c r="Y21" s="17">
        <f t="shared" si="2"/>
        <v>0</v>
      </c>
      <c r="Z21" s="19">
        <f t="shared" si="3"/>
        <v>0</v>
      </c>
      <c r="AA21" s="20"/>
      <c r="AB21" s="19">
        <f t="shared" si="4"/>
        <v>9500</v>
      </c>
      <c r="AC21" s="19">
        <f t="shared" si="5"/>
        <v>9500</v>
      </c>
      <c r="AD21" s="15">
        <f t="shared" si="6"/>
        <v>1</v>
      </c>
    </row>
    <row r="22" spans="1:30" x14ac:dyDescent="0.2">
      <c r="A22" s="5">
        <v>14</v>
      </c>
      <c r="B22" s="11">
        <v>8</v>
      </c>
      <c r="C22" s="82" t="s">
        <v>92</v>
      </c>
      <c r="D22" s="82"/>
      <c r="E22" s="82"/>
      <c r="F22" s="12">
        <v>600</v>
      </c>
      <c r="G22" s="13"/>
      <c r="H22" s="13"/>
      <c r="I22" s="13">
        <v>600</v>
      </c>
      <c r="J22" s="13"/>
      <c r="K22" s="13"/>
      <c r="L22" s="12">
        <f t="shared" si="0"/>
        <v>0</v>
      </c>
      <c r="M22" s="14">
        <f t="shared" si="1"/>
        <v>600</v>
      </c>
      <c r="O22" s="12"/>
      <c r="P22" s="13"/>
      <c r="Q22" s="13"/>
      <c r="R22" s="13"/>
      <c r="S22" s="13"/>
      <c r="T22" s="13"/>
      <c r="U22" s="13"/>
      <c r="V22" s="13"/>
      <c r="W22" s="13"/>
      <c r="X22" s="13"/>
      <c r="Y22" s="12">
        <f t="shared" si="2"/>
        <v>0</v>
      </c>
      <c r="Z22" s="14">
        <f t="shared" si="3"/>
        <v>0</v>
      </c>
      <c r="AB22" s="14">
        <f t="shared" si="4"/>
        <v>600</v>
      </c>
      <c r="AC22" s="14">
        <f t="shared" si="5"/>
        <v>600</v>
      </c>
      <c r="AD22" s="15">
        <f t="shared" si="6"/>
        <v>1</v>
      </c>
    </row>
    <row r="23" spans="1:30" x14ac:dyDescent="0.2">
      <c r="A23" s="5">
        <v>15</v>
      </c>
      <c r="B23" s="16">
        <v>1</v>
      </c>
      <c r="C23" s="83" t="s">
        <v>92</v>
      </c>
      <c r="D23" s="83"/>
      <c r="E23" s="83"/>
      <c r="F23" s="17">
        <v>600</v>
      </c>
      <c r="G23" s="18"/>
      <c r="H23" s="18"/>
      <c r="I23" s="18">
        <v>600</v>
      </c>
      <c r="J23" s="18"/>
      <c r="K23" s="18"/>
      <c r="L23" s="17">
        <f t="shared" si="0"/>
        <v>0</v>
      </c>
      <c r="M23" s="19">
        <f t="shared" si="1"/>
        <v>600</v>
      </c>
      <c r="O23" s="17"/>
      <c r="P23" s="18"/>
      <c r="Q23" s="18"/>
      <c r="R23" s="18"/>
      <c r="S23" s="18"/>
      <c r="T23" s="18"/>
      <c r="U23" s="18"/>
      <c r="V23" s="18"/>
      <c r="W23" s="18"/>
      <c r="X23" s="18"/>
      <c r="Y23" s="17">
        <f t="shared" si="2"/>
        <v>0</v>
      </c>
      <c r="Z23" s="19">
        <f t="shared" si="3"/>
        <v>0</v>
      </c>
      <c r="AA23" s="20"/>
      <c r="AB23" s="19">
        <f t="shared" si="4"/>
        <v>600</v>
      </c>
      <c r="AC23" s="19">
        <f t="shared" si="5"/>
        <v>600</v>
      </c>
      <c r="AD23" s="15">
        <f t="shared" si="6"/>
        <v>1</v>
      </c>
    </row>
    <row r="24" spans="1:30" x14ac:dyDescent="0.2">
      <c r="A24" s="5">
        <v>16</v>
      </c>
      <c r="B24" s="11">
        <v>9</v>
      </c>
      <c r="C24" s="82" t="s">
        <v>93</v>
      </c>
      <c r="D24" s="82"/>
      <c r="E24" s="82"/>
      <c r="F24" s="12"/>
      <c r="G24" s="13"/>
      <c r="H24" s="13"/>
      <c r="I24" s="13"/>
      <c r="J24" s="13"/>
      <c r="K24" s="13"/>
      <c r="L24" s="12">
        <f t="shared" si="0"/>
        <v>0</v>
      </c>
      <c r="M24" s="14">
        <f t="shared" si="1"/>
        <v>0</v>
      </c>
      <c r="O24" s="12"/>
      <c r="P24" s="13"/>
      <c r="Q24" s="13"/>
      <c r="R24" s="13"/>
      <c r="S24" s="13"/>
      <c r="T24" s="13"/>
      <c r="U24" s="13"/>
      <c r="V24" s="13"/>
      <c r="W24" s="13"/>
      <c r="X24" s="13"/>
      <c r="Y24" s="12">
        <f t="shared" si="2"/>
        <v>0</v>
      </c>
      <c r="Z24" s="14">
        <f t="shared" si="3"/>
        <v>0</v>
      </c>
      <c r="AB24" s="14">
        <f t="shared" si="4"/>
        <v>0</v>
      </c>
      <c r="AC24" s="14">
        <f t="shared" si="5"/>
        <v>0</v>
      </c>
      <c r="AD24" s="15" t="str">
        <f t="shared" si="6"/>
        <v/>
      </c>
    </row>
    <row r="25" spans="1:30" x14ac:dyDescent="0.2">
      <c r="A25" s="5">
        <v>17</v>
      </c>
      <c r="B25" s="11">
        <v>10</v>
      </c>
      <c r="C25" s="82" t="s">
        <v>94</v>
      </c>
      <c r="D25" s="82"/>
      <c r="E25" s="82"/>
      <c r="F25" s="12">
        <v>3746</v>
      </c>
      <c r="G25" s="13">
        <v>2500</v>
      </c>
      <c r="H25" s="13">
        <v>211</v>
      </c>
      <c r="I25" s="13">
        <v>1035</v>
      </c>
      <c r="J25" s="13"/>
      <c r="K25" s="13"/>
      <c r="L25" s="12">
        <f t="shared" si="0"/>
        <v>0</v>
      </c>
      <c r="M25" s="14">
        <f t="shared" si="1"/>
        <v>3746</v>
      </c>
      <c r="O25" s="12"/>
      <c r="P25" s="13"/>
      <c r="Q25" s="13"/>
      <c r="R25" s="13"/>
      <c r="S25" s="13"/>
      <c r="T25" s="13"/>
      <c r="U25" s="13"/>
      <c r="V25" s="13"/>
      <c r="W25" s="13"/>
      <c r="X25" s="13"/>
      <c r="Y25" s="12">
        <f t="shared" si="2"/>
        <v>0</v>
      </c>
      <c r="Z25" s="14">
        <f t="shared" si="3"/>
        <v>0</v>
      </c>
      <c r="AB25" s="14">
        <f t="shared" si="4"/>
        <v>3746</v>
      </c>
      <c r="AC25" s="14">
        <f t="shared" si="5"/>
        <v>3746</v>
      </c>
      <c r="AD25" s="15">
        <f t="shared" si="6"/>
        <v>1</v>
      </c>
    </row>
    <row r="26" spans="1:30" x14ac:dyDescent="0.2">
      <c r="A26" s="5">
        <v>18</v>
      </c>
      <c r="B26" s="16">
        <v>1</v>
      </c>
      <c r="C26" s="83" t="s">
        <v>94</v>
      </c>
      <c r="D26" s="83"/>
      <c r="E26" s="83"/>
      <c r="F26" s="17">
        <v>3211</v>
      </c>
      <c r="G26" s="18">
        <v>2500</v>
      </c>
      <c r="H26" s="18">
        <v>211</v>
      </c>
      <c r="I26" s="18">
        <v>500</v>
      </c>
      <c r="J26" s="18"/>
      <c r="K26" s="18"/>
      <c r="L26" s="17">
        <f t="shared" si="0"/>
        <v>0</v>
      </c>
      <c r="M26" s="19">
        <f t="shared" si="1"/>
        <v>3211</v>
      </c>
      <c r="O26" s="17"/>
      <c r="P26" s="18"/>
      <c r="Q26" s="18"/>
      <c r="R26" s="18"/>
      <c r="S26" s="18"/>
      <c r="T26" s="18"/>
      <c r="U26" s="18"/>
      <c r="V26" s="18"/>
      <c r="W26" s="18"/>
      <c r="X26" s="18"/>
      <c r="Y26" s="17">
        <f t="shared" si="2"/>
        <v>0</v>
      </c>
      <c r="Z26" s="19">
        <f t="shared" si="3"/>
        <v>0</v>
      </c>
      <c r="AA26" s="20"/>
      <c r="AB26" s="19">
        <f t="shared" si="4"/>
        <v>3211</v>
      </c>
      <c r="AC26" s="19">
        <f t="shared" si="5"/>
        <v>3211</v>
      </c>
      <c r="AD26" s="15">
        <f t="shared" si="6"/>
        <v>1</v>
      </c>
    </row>
    <row r="27" spans="1:30" x14ac:dyDescent="0.2">
      <c r="A27" s="5">
        <v>19</v>
      </c>
      <c r="B27" s="16">
        <v>2</v>
      </c>
      <c r="C27" s="83" t="s">
        <v>95</v>
      </c>
      <c r="D27" s="83"/>
      <c r="E27" s="83"/>
      <c r="F27" s="17">
        <v>535</v>
      </c>
      <c r="G27" s="18"/>
      <c r="H27" s="18"/>
      <c r="I27" s="18">
        <v>535</v>
      </c>
      <c r="J27" s="18"/>
      <c r="K27" s="18"/>
      <c r="L27" s="17">
        <f t="shared" si="0"/>
        <v>0</v>
      </c>
      <c r="M27" s="19">
        <f t="shared" si="1"/>
        <v>535</v>
      </c>
      <c r="O27" s="17"/>
      <c r="P27" s="18"/>
      <c r="Q27" s="18"/>
      <c r="R27" s="18"/>
      <c r="S27" s="18"/>
      <c r="T27" s="18"/>
      <c r="U27" s="18"/>
      <c r="V27" s="18"/>
      <c r="W27" s="18"/>
      <c r="X27" s="18"/>
      <c r="Y27" s="17">
        <f t="shared" si="2"/>
        <v>0</v>
      </c>
      <c r="Z27" s="19">
        <f t="shared" si="3"/>
        <v>0</v>
      </c>
      <c r="AA27" s="20"/>
      <c r="AB27" s="19">
        <f t="shared" si="4"/>
        <v>535</v>
      </c>
      <c r="AC27" s="19">
        <f t="shared" si="5"/>
        <v>535</v>
      </c>
      <c r="AD27" s="15">
        <f t="shared" si="6"/>
        <v>1</v>
      </c>
    </row>
    <row r="28" spans="1:30" x14ac:dyDescent="0.2">
      <c r="A28" s="5">
        <v>20</v>
      </c>
      <c r="B28" s="11">
        <v>11</v>
      </c>
      <c r="C28" s="82" t="s">
        <v>96</v>
      </c>
      <c r="D28" s="82"/>
      <c r="E28" s="82"/>
      <c r="F28" s="12"/>
      <c r="G28" s="13"/>
      <c r="H28" s="13"/>
      <c r="I28" s="13">
        <v>604</v>
      </c>
      <c r="J28" s="13"/>
      <c r="K28" s="13"/>
      <c r="L28" s="12">
        <f t="shared" si="0"/>
        <v>604</v>
      </c>
      <c r="M28" s="14">
        <f t="shared" si="1"/>
        <v>604</v>
      </c>
      <c r="O28" s="12"/>
      <c r="P28" s="13"/>
      <c r="Q28" s="13"/>
      <c r="R28" s="13"/>
      <c r="S28" s="13"/>
      <c r="T28" s="13"/>
      <c r="U28" s="13"/>
      <c r="V28" s="13"/>
      <c r="W28" s="13"/>
      <c r="X28" s="13"/>
      <c r="Y28" s="12">
        <f t="shared" si="2"/>
        <v>0</v>
      </c>
      <c r="Z28" s="14">
        <f t="shared" si="3"/>
        <v>0</v>
      </c>
      <c r="AB28" s="14">
        <f t="shared" si="4"/>
        <v>0</v>
      </c>
      <c r="AC28" s="14">
        <f t="shared" si="5"/>
        <v>604</v>
      </c>
      <c r="AD28" s="15" t="str">
        <f t="shared" si="6"/>
        <v/>
      </c>
    </row>
    <row r="29" spans="1:30" x14ac:dyDescent="0.2">
      <c r="A29" s="5">
        <v>21</v>
      </c>
      <c r="B29" s="11">
        <v>12</v>
      </c>
      <c r="C29" s="82" t="s">
        <v>97</v>
      </c>
      <c r="D29" s="82"/>
      <c r="E29" s="82"/>
      <c r="F29" s="12"/>
      <c r="G29" s="13"/>
      <c r="H29" s="13"/>
      <c r="I29" s="13"/>
      <c r="J29" s="13"/>
      <c r="K29" s="13"/>
      <c r="L29" s="12">
        <f t="shared" si="0"/>
        <v>0</v>
      </c>
      <c r="M29" s="14">
        <f t="shared" si="1"/>
        <v>0</v>
      </c>
      <c r="O29" s="12"/>
      <c r="P29" s="13"/>
      <c r="Q29" s="13"/>
      <c r="R29" s="13"/>
      <c r="S29" s="13"/>
      <c r="T29" s="13"/>
      <c r="U29" s="13"/>
      <c r="V29" s="13"/>
      <c r="W29" s="13"/>
      <c r="X29" s="13"/>
      <c r="Y29" s="12">
        <f t="shared" si="2"/>
        <v>0</v>
      </c>
      <c r="Z29" s="14">
        <f t="shared" si="3"/>
        <v>0</v>
      </c>
      <c r="AB29" s="14">
        <f t="shared" si="4"/>
        <v>0</v>
      </c>
      <c r="AC29" s="14">
        <f t="shared" si="5"/>
        <v>0</v>
      </c>
      <c r="AD29" s="15" t="str">
        <f t="shared" si="6"/>
        <v/>
      </c>
    </row>
    <row r="30" spans="1:30" x14ac:dyDescent="0.2">
      <c r="A30" s="5">
        <v>22</v>
      </c>
      <c r="B30" s="11">
        <v>13</v>
      </c>
      <c r="C30" s="82" t="s">
        <v>98</v>
      </c>
      <c r="D30" s="82"/>
      <c r="E30" s="82"/>
      <c r="F30" s="12">
        <v>1220</v>
      </c>
      <c r="G30" s="13"/>
      <c r="H30" s="13"/>
      <c r="I30" s="13">
        <v>1220</v>
      </c>
      <c r="J30" s="13"/>
      <c r="K30" s="13"/>
      <c r="L30" s="12">
        <f t="shared" si="0"/>
        <v>0</v>
      </c>
      <c r="M30" s="14">
        <f t="shared" si="1"/>
        <v>1220</v>
      </c>
      <c r="O30" s="12"/>
      <c r="P30" s="13"/>
      <c r="Q30" s="13"/>
      <c r="R30" s="13"/>
      <c r="S30" s="13"/>
      <c r="T30" s="13"/>
      <c r="U30" s="13"/>
      <c r="V30" s="13"/>
      <c r="W30" s="13"/>
      <c r="X30" s="13"/>
      <c r="Y30" s="12">
        <f t="shared" si="2"/>
        <v>0</v>
      </c>
      <c r="Z30" s="14">
        <f t="shared" si="3"/>
        <v>0</v>
      </c>
      <c r="AB30" s="14">
        <f t="shared" si="4"/>
        <v>1220</v>
      </c>
      <c r="AC30" s="14">
        <f t="shared" si="5"/>
        <v>1220</v>
      </c>
      <c r="AD30" s="15">
        <f t="shared" si="6"/>
        <v>1</v>
      </c>
    </row>
    <row r="31" spans="1:30" x14ac:dyDescent="0.2">
      <c r="A31" s="5">
        <v>23</v>
      </c>
      <c r="B31" s="16">
        <v>1</v>
      </c>
      <c r="C31" s="83" t="s">
        <v>99</v>
      </c>
      <c r="D31" s="83"/>
      <c r="E31" s="83"/>
      <c r="F31" s="17">
        <v>900</v>
      </c>
      <c r="G31" s="18"/>
      <c r="H31" s="18"/>
      <c r="I31" s="18">
        <v>900</v>
      </c>
      <c r="J31" s="18"/>
      <c r="K31" s="18"/>
      <c r="L31" s="17">
        <f t="shared" si="0"/>
        <v>0</v>
      </c>
      <c r="M31" s="19">
        <f t="shared" si="1"/>
        <v>900</v>
      </c>
      <c r="O31" s="17"/>
      <c r="P31" s="18"/>
      <c r="Q31" s="18"/>
      <c r="R31" s="18"/>
      <c r="S31" s="18"/>
      <c r="T31" s="18"/>
      <c r="U31" s="18"/>
      <c r="V31" s="18"/>
      <c r="W31" s="18"/>
      <c r="X31" s="18"/>
      <c r="Y31" s="17">
        <f t="shared" si="2"/>
        <v>0</v>
      </c>
      <c r="Z31" s="19">
        <f t="shared" si="3"/>
        <v>0</v>
      </c>
      <c r="AA31" s="20"/>
      <c r="AB31" s="19">
        <f t="shared" si="4"/>
        <v>900</v>
      </c>
      <c r="AC31" s="19">
        <f t="shared" si="5"/>
        <v>900</v>
      </c>
      <c r="AD31" s="15">
        <f t="shared" si="6"/>
        <v>1</v>
      </c>
    </row>
    <row r="32" spans="1:30" x14ac:dyDescent="0.2">
      <c r="A32" s="5">
        <v>24</v>
      </c>
      <c r="B32" s="16">
        <v>2</v>
      </c>
      <c r="C32" s="83" t="s">
        <v>100</v>
      </c>
      <c r="D32" s="83"/>
      <c r="E32" s="83"/>
      <c r="F32" s="17">
        <v>320</v>
      </c>
      <c r="G32" s="18"/>
      <c r="H32" s="18"/>
      <c r="I32" s="18">
        <v>320</v>
      </c>
      <c r="J32" s="18"/>
      <c r="K32" s="18"/>
      <c r="L32" s="17">
        <f t="shared" si="0"/>
        <v>0</v>
      </c>
      <c r="M32" s="19">
        <f t="shared" si="1"/>
        <v>320</v>
      </c>
      <c r="O32" s="17"/>
      <c r="P32" s="18"/>
      <c r="Q32" s="18"/>
      <c r="R32" s="18"/>
      <c r="S32" s="18"/>
      <c r="T32" s="18"/>
      <c r="U32" s="18"/>
      <c r="V32" s="18"/>
      <c r="W32" s="18"/>
      <c r="X32" s="18"/>
      <c r="Y32" s="17">
        <f t="shared" si="2"/>
        <v>0</v>
      </c>
      <c r="Z32" s="19">
        <f t="shared" si="3"/>
        <v>0</v>
      </c>
      <c r="AA32" s="20"/>
      <c r="AB32" s="19">
        <f t="shared" si="4"/>
        <v>320</v>
      </c>
      <c r="AC32" s="19">
        <f t="shared" si="5"/>
        <v>320</v>
      </c>
      <c r="AD32" s="15">
        <f t="shared" si="6"/>
        <v>1</v>
      </c>
    </row>
    <row r="33" spans="1:30" x14ac:dyDescent="0.2">
      <c r="A33" s="5">
        <v>25</v>
      </c>
      <c r="B33" s="11">
        <v>14</v>
      </c>
      <c r="C33" s="82" t="s">
        <v>101</v>
      </c>
      <c r="D33" s="82"/>
      <c r="E33" s="82"/>
      <c r="F33" s="12">
        <v>10060</v>
      </c>
      <c r="G33" s="13"/>
      <c r="H33" s="13"/>
      <c r="I33" s="13">
        <v>10060</v>
      </c>
      <c r="J33" s="13"/>
      <c r="K33" s="13"/>
      <c r="L33" s="12">
        <f t="shared" si="0"/>
        <v>0</v>
      </c>
      <c r="M33" s="14">
        <f t="shared" si="1"/>
        <v>10060</v>
      </c>
      <c r="O33" s="12">
        <v>15000</v>
      </c>
      <c r="P33" s="13"/>
      <c r="Q33" s="13"/>
      <c r="R33" s="13"/>
      <c r="S33" s="13"/>
      <c r="T33" s="13"/>
      <c r="U33" s="13">
        <v>15000</v>
      </c>
      <c r="V33" s="13"/>
      <c r="W33" s="13"/>
      <c r="X33" s="13"/>
      <c r="Y33" s="12">
        <f t="shared" si="2"/>
        <v>0</v>
      </c>
      <c r="Z33" s="14">
        <f t="shared" si="3"/>
        <v>15000</v>
      </c>
      <c r="AB33" s="14">
        <f t="shared" si="4"/>
        <v>25060</v>
      </c>
      <c r="AC33" s="14">
        <f t="shared" si="5"/>
        <v>25060</v>
      </c>
      <c r="AD33" s="15">
        <f t="shared" si="6"/>
        <v>1</v>
      </c>
    </row>
    <row r="34" spans="1:30" x14ac:dyDescent="0.2">
      <c r="A34" s="5">
        <v>26</v>
      </c>
      <c r="B34" s="16">
        <v>1</v>
      </c>
      <c r="C34" s="83" t="s">
        <v>102</v>
      </c>
      <c r="D34" s="83"/>
      <c r="E34" s="83"/>
      <c r="F34" s="17">
        <v>1300</v>
      </c>
      <c r="G34" s="18"/>
      <c r="H34" s="18"/>
      <c r="I34" s="18">
        <v>1300</v>
      </c>
      <c r="J34" s="18"/>
      <c r="K34" s="18"/>
      <c r="L34" s="17">
        <f t="shared" si="0"/>
        <v>0</v>
      </c>
      <c r="M34" s="19">
        <f t="shared" si="1"/>
        <v>1300</v>
      </c>
      <c r="O34" s="17"/>
      <c r="P34" s="18"/>
      <c r="Q34" s="18"/>
      <c r="R34" s="18"/>
      <c r="S34" s="18"/>
      <c r="T34" s="18"/>
      <c r="U34" s="18"/>
      <c r="V34" s="18"/>
      <c r="W34" s="18"/>
      <c r="X34" s="18"/>
      <c r="Y34" s="17">
        <f t="shared" si="2"/>
        <v>0</v>
      </c>
      <c r="Z34" s="19">
        <f t="shared" si="3"/>
        <v>0</v>
      </c>
      <c r="AA34" s="20"/>
      <c r="AB34" s="19">
        <f t="shared" si="4"/>
        <v>1300</v>
      </c>
      <c r="AC34" s="19">
        <f t="shared" si="5"/>
        <v>1300</v>
      </c>
      <c r="AD34" s="15">
        <f t="shared" si="6"/>
        <v>1</v>
      </c>
    </row>
    <row r="35" spans="1:30" x14ac:dyDescent="0.2">
      <c r="A35" s="5">
        <v>27</v>
      </c>
      <c r="B35" s="16">
        <v>2</v>
      </c>
      <c r="C35" s="83" t="s">
        <v>103</v>
      </c>
      <c r="D35" s="83"/>
      <c r="E35" s="83"/>
      <c r="F35" s="17">
        <v>160</v>
      </c>
      <c r="G35" s="18"/>
      <c r="H35" s="18"/>
      <c r="I35" s="18">
        <v>160</v>
      </c>
      <c r="J35" s="18"/>
      <c r="K35" s="18"/>
      <c r="L35" s="17">
        <f t="shared" si="0"/>
        <v>0</v>
      </c>
      <c r="M35" s="19">
        <f t="shared" si="1"/>
        <v>160</v>
      </c>
      <c r="O35" s="17"/>
      <c r="P35" s="18"/>
      <c r="Q35" s="18"/>
      <c r="R35" s="18"/>
      <c r="S35" s="18"/>
      <c r="T35" s="18"/>
      <c r="U35" s="18"/>
      <c r="V35" s="18"/>
      <c r="W35" s="18"/>
      <c r="X35" s="18"/>
      <c r="Y35" s="17">
        <f t="shared" si="2"/>
        <v>0</v>
      </c>
      <c r="Z35" s="19">
        <f t="shared" si="3"/>
        <v>0</v>
      </c>
      <c r="AA35" s="20"/>
      <c r="AB35" s="19">
        <f t="shared" si="4"/>
        <v>160</v>
      </c>
      <c r="AC35" s="19">
        <f t="shared" si="5"/>
        <v>160</v>
      </c>
      <c r="AD35" s="15">
        <f t="shared" si="6"/>
        <v>1</v>
      </c>
    </row>
    <row r="36" spans="1:30" x14ac:dyDescent="0.2">
      <c r="A36" s="5">
        <v>28</v>
      </c>
      <c r="B36" s="16">
        <v>3</v>
      </c>
      <c r="C36" s="83" t="s">
        <v>104</v>
      </c>
      <c r="D36" s="83"/>
      <c r="E36" s="83"/>
      <c r="F36" s="17"/>
      <c r="G36" s="18"/>
      <c r="H36" s="18"/>
      <c r="I36" s="18"/>
      <c r="J36" s="18"/>
      <c r="K36" s="18"/>
      <c r="L36" s="17">
        <f t="shared" si="0"/>
        <v>0</v>
      </c>
      <c r="M36" s="19">
        <f t="shared" si="1"/>
        <v>0</v>
      </c>
      <c r="O36" s="17">
        <v>5000</v>
      </c>
      <c r="P36" s="18"/>
      <c r="Q36" s="18"/>
      <c r="R36" s="18"/>
      <c r="S36" s="18"/>
      <c r="T36" s="18"/>
      <c r="U36" s="18">
        <v>5000</v>
      </c>
      <c r="V36" s="18"/>
      <c r="W36" s="18"/>
      <c r="X36" s="18"/>
      <c r="Y36" s="17">
        <f t="shared" si="2"/>
        <v>0</v>
      </c>
      <c r="Z36" s="19">
        <f t="shared" si="3"/>
        <v>5000</v>
      </c>
      <c r="AA36" s="20"/>
      <c r="AB36" s="19">
        <f t="shared" si="4"/>
        <v>5000</v>
      </c>
      <c r="AC36" s="19">
        <f t="shared" si="5"/>
        <v>5000</v>
      </c>
      <c r="AD36" s="15">
        <f t="shared" si="6"/>
        <v>1</v>
      </c>
    </row>
    <row r="37" spans="1:30" x14ac:dyDescent="0.2">
      <c r="A37" s="5">
        <v>29</v>
      </c>
      <c r="B37" s="16">
        <v>4</v>
      </c>
      <c r="C37" s="83" t="s">
        <v>105</v>
      </c>
      <c r="D37" s="83"/>
      <c r="E37" s="83"/>
      <c r="F37" s="17">
        <v>8100</v>
      </c>
      <c r="G37" s="18"/>
      <c r="H37" s="18"/>
      <c r="I37" s="18">
        <v>8100</v>
      </c>
      <c r="J37" s="18"/>
      <c r="K37" s="18"/>
      <c r="L37" s="17">
        <f t="shared" si="0"/>
        <v>0</v>
      </c>
      <c r="M37" s="19">
        <f t="shared" si="1"/>
        <v>8100</v>
      </c>
      <c r="O37" s="17"/>
      <c r="P37" s="18"/>
      <c r="Q37" s="18"/>
      <c r="R37" s="18"/>
      <c r="S37" s="18"/>
      <c r="T37" s="18"/>
      <c r="U37" s="18"/>
      <c r="V37" s="18"/>
      <c r="W37" s="18"/>
      <c r="X37" s="18"/>
      <c r="Y37" s="17">
        <f t="shared" si="2"/>
        <v>0</v>
      </c>
      <c r="Z37" s="19">
        <f t="shared" si="3"/>
        <v>0</v>
      </c>
      <c r="AA37" s="20"/>
      <c r="AB37" s="19">
        <f t="shared" si="4"/>
        <v>8100</v>
      </c>
      <c r="AC37" s="19">
        <f t="shared" si="5"/>
        <v>8100</v>
      </c>
      <c r="AD37" s="15">
        <f t="shared" si="6"/>
        <v>1</v>
      </c>
    </row>
    <row r="38" spans="1:30" x14ac:dyDescent="0.2">
      <c r="A38" s="5">
        <v>30</v>
      </c>
      <c r="B38" s="16">
        <v>5</v>
      </c>
      <c r="C38" s="83" t="s">
        <v>106</v>
      </c>
      <c r="D38" s="83"/>
      <c r="E38" s="83"/>
      <c r="F38" s="17">
        <v>500</v>
      </c>
      <c r="G38" s="18"/>
      <c r="H38" s="18"/>
      <c r="I38" s="18">
        <v>500</v>
      </c>
      <c r="J38" s="18"/>
      <c r="K38" s="18"/>
      <c r="L38" s="17">
        <f t="shared" si="0"/>
        <v>0</v>
      </c>
      <c r="M38" s="19">
        <f t="shared" si="1"/>
        <v>500</v>
      </c>
      <c r="O38" s="17"/>
      <c r="P38" s="18"/>
      <c r="Q38" s="18"/>
      <c r="R38" s="18"/>
      <c r="S38" s="18"/>
      <c r="T38" s="18"/>
      <c r="U38" s="18"/>
      <c r="V38" s="18"/>
      <c r="W38" s="18"/>
      <c r="X38" s="18"/>
      <c r="Y38" s="17">
        <f t="shared" si="2"/>
        <v>0</v>
      </c>
      <c r="Z38" s="19">
        <f t="shared" si="3"/>
        <v>0</v>
      </c>
      <c r="AA38" s="20"/>
      <c r="AB38" s="19">
        <f t="shared" si="4"/>
        <v>500</v>
      </c>
      <c r="AC38" s="19">
        <f t="shared" si="5"/>
        <v>500</v>
      </c>
      <c r="AD38" s="15">
        <f t="shared" si="6"/>
        <v>1</v>
      </c>
    </row>
    <row r="39" spans="1:30" x14ac:dyDescent="0.2">
      <c r="A39" s="5">
        <v>31</v>
      </c>
      <c r="B39" s="16">
        <v>6</v>
      </c>
      <c r="C39" s="83" t="s">
        <v>107</v>
      </c>
      <c r="D39" s="83"/>
      <c r="E39" s="83"/>
      <c r="F39" s="17"/>
      <c r="G39" s="18"/>
      <c r="H39" s="18"/>
      <c r="I39" s="18"/>
      <c r="J39" s="18"/>
      <c r="K39" s="18"/>
      <c r="L39" s="17">
        <f t="shared" si="0"/>
        <v>0</v>
      </c>
      <c r="M39" s="19">
        <f t="shared" si="1"/>
        <v>0</v>
      </c>
      <c r="O39" s="17">
        <v>10000</v>
      </c>
      <c r="P39" s="18"/>
      <c r="Q39" s="18"/>
      <c r="R39" s="18"/>
      <c r="S39" s="18"/>
      <c r="T39" s="18"/>
      <c r="U39" s="18">
        <v>10000</v>
      </c>
      <c r="V39" s="18"/>
      <c r="W39" s="18"/>
      <c r="X39" s="18"/>
      <c r="Y39" s="17">
        <f t="shared" si="2"/>
        <v>0</v>
      </c>
      <c r="Z39" s="19">
        <f t="shared" si="3"/>
        <v>10000</v>
      </c>
      <c r="AA39" s="20"/>
      <c r="AB39" s="19">
        <f t="shared" si="4"/>
        <v>10000</v>
      </c>
      <c r="AC39" s="19">
        <f t="shared" si="5"/>
        <v>10000</v>
      </c>
      <c r="AD39" s="15">
        <f t="shared" si="6"/>
        <v>1</v>
      </c>
    </row>
    <row r="40" spans="1:30" x14ac:dyDescent="0.2">
      <c r="A40" s="5">
        <v>32</v>
      </c>
      <c r="B40" s="11">
        <v>15</v>
      </c>
      <c r="C40" s="82" t="s">
        <v>108</v>
      </c>
      <c r="D40" s="82"/>
      <c r="E40" s="82"/>
      <c r="F40" s="12">
        <v>50397</v>
      </c>
      <c r="G40" s="13"/>
      <c r="H40" s="13"/>
      <c r="I40" s="13">
        <v>50397</v>
      </c>
      <c r="J40" s="13"/>
      <c r="K40" s="13"/>
      <c r="L40" s="12">
        <f t="shared" si="0"/>
        <v>0</v>
      </c>
      <c r="M40" s="14">
        <f t="shared" si="1"/>
        <v>50397</v>
      </c>
      <c r="O40" s="12"/>
      <c r="P40" s="13"/>
      <c r="Q40" s="13"/>
      <c r="R40" s="13"/>
      <c r="S40" s="13"/>
      <c r="T40" s="13"/>
      <c r="U40" s="13"/>
      <c r="V40" s="13"/>
      <c r="W40" s="13"/>
      <c r="X40" s="13"/>
      <c r="Y40" s="12">
        <f t="shared" si="2"/>
        <v>0</v>
      </c>
      <c r="Z40" s="14">
        <f t="shared" si="3"/>
        <v>0</v>
      </c>
      <c r="AB40" s="14">
        <f t="shared" si="4"/>
        <v>50397</v>
      </c>
      <c r="AC40" s="14">
        <f t="shared" si="5"/>
        <v>50397</v>
      </c>
      <c r="AD40" s="15">
        <f t="shared" si="6"/>
        <v>1</v>
      </c>
    </row>
    <row r="41" spans="1:30" x14ac:dyDescent="0.2">
      <c r="A41" s="5">
        <v>33</v>
      </c>
      <c r="B41" s="16">
        <v>1</v>
      </c>
      <c r="C41" s="83" t="s">
        <v>109</v>
      </c>
      <c r="D41" s="83"/>
      <c r="E41" s="83"/>
      <c r="F41" s="17">
        <v>50085</v>
      </c>
      <c r="G41" s="18"/>
      <c r="H41" s="18"/>
      <c r="I41" s="18">
        <v>50085</v>
      </c>
      <c r="J41" s="18"/>
      <c r="K41" s="18"/>
      <c r="L41" s="17">
        <f t="shared" si="0"/>
        <v>0</v>
      </c>
      <c r="M41" s="19">
        <f t="shared" si="1"/>
        <v>50085</v>
      </c>
      <c r="O41" s="17"/>
      <c r="P41" s="18"/>
      <c r="Q41" s="18"/>
      <c r="R41" s="18"/>
      <c r="S41" s="18"/>
      <c r="T41" s="18"/>
      <c r="U41" s="18"/>
      <c r="V41" s="18"/>
      <c r="W41" s="18"/>
      <c r="X41" s="18"/>
      <c r="Y41" s="17">
        <f t="shared" si="2"/>
        <v>0</v>
      </c>
      <c r="Z41" s="19">
        <f t="shared" si="3"/>
        <v>0</v>
      </c>
      <c r="AA41" s="20"/>
      <c r="AB41" s="19">
        <f t="shared" si="4"/>
        <v>50085</v>
      </c>
      <c r="AC41" s="19">
        <f t="shared" si="5"/>
        <v>50085</v>
      </c>
      <c r="AD41" s="15">
        <f t="shared" si="6"/>
        <v>1</v>
      </c>
    </row>
    <row r="42" spans="1:30" x14ac:dyDescent="0.2">
      <c r="A42" s="5">
        <v>34</v>
      </c>
      <c r="B42" s="16">
        <v>2</v>
      </c>
      <c r="C42" s="83" t="s">
        <v>110</v>
      </c>
      <c r="D42" s="83"/>
      <c r="E42" s="83"/>
      <c r="F42" s="17">
        <v>312</v>
      </c>
      <c r="G42" s="18"/>
      <c r="H42" s="18"/>
      <c r="I42" s="18">
        <v>312</v>
      </c>
      <c r="J42" s="18"/>
      <c r="K42" s="18"/>
      <c r="L42" s="17">
        <f t="shared" si="0"/>
        <v>0</v>
      </c>
      <c r="M42" s="19">
        <f t="shared" si="1"/>
        <v>312</v>
      </c>
      <c r="O42" s="17"/>
      <c r="P42" s="18"/>
      <c r="Q42" s="18"/>
      <c r="R42" s="18"/>
      <c r="S42" s="18"/>
      <c r="T42" s="18"/>
      <c r="U42" s="18"/>
      <c r="V42" s="18"/>
      <c r="W42" s="18"/>
      <c r="X42" s="18"/>
      <c r="Y42" s="17">
        <f t="shared" si="2"/>
        <v>0</v>
      </c>
      <c r="Z42" s="19">
        <f t="shared" si="3"/>
        <v>0</v>
      </c>
      <c r="AA42" s="20"/>
      <c r="AB42" s="19">
        <f t="shared" si="4"/>
        <v>312</v>
      </c>
      <c r="AC42" s="19">
        <f t="shared" si="5"/>
        <v>312</v>
      </c>
      <c r="AD42" s="15">
        <f t="shared" si="6"/>
        <v>1</v>
      </c>
    </row>
    <row r="43" spans="1:30" x14ac:dyDescent="0.2">
      <c r="A43" s="5">
        <v>35</v>
      </c>
      <c r="B43" s="11">
        <v>16</v>
      </c>
      <c r="C43" s="82" t="s">
        <v>111</v>
      </c>
      <c r="D43" s="82"/>
      <c r="E43" s="82"/>
      <c r="F43" s="12"/>
      <c r="G43" s="13"/>
      <c r="H43" s="13"/>
      <c r="I43" s="13"/>
      <c r="J43" s="13"/>
      <c r="K43" s="13"/>
      <c r="L43" s="12">
        <f t="shared" si="0"/>
        <v>0</v>
      </c>
      <c r="M43" s="14">
        <f t="shared" si="1"/>
        <v>0</v>
      </c>
      <c r="O43" s="12"/>
      <c r="P43" s="13"/>
      <c r="Q43" s="13"/>
      <c r="R43" s="13"/>
      <c r="S43" s="13"/>
      <c r="T43" s="13"/>
      <c r="U43" s="13"/>
      <c r="V43" s="13"/>
      <c r="W43" s="13"/>
      <c r="X43" s="13"/>
      <c r="Y43" s="12">
        <f t="shared" si="2"/>
        <v>0</v>
      </c>
      <c r="Z43" s="14">
        <f t="shared" si="3"/>
        <v>0</v>
      </c>
      <c r="AB43" s="14">
        <f t="shared" si="4"/>
        <v>0</v>
      </c>
      <c r="AC43" s="14">
        <f t="shared" si="5"/>
        <v>0</v>
      </c>
      <c r="AD43" s="15" t="str">
        <f t="shared" si="6"/>
        <v/>
      </c>
    </row>
    <row r="44" spans="1:30" x14ac:dyDescent="0.2">
      <c r="A44" s="5">
        <v>36</v>
      </c>
      <c r="B44" s="11">
        <v>17</v>
      </c>
      <c r="C44" s="82" t="s">
        <v>112</v>
      </c>
      <c r="D44" s="82"/>
      <c r="E44" s="82"/>
      <c r="F44" s="12"/>
      <c r="G44" s="13"/>
      <c r="H44" s="13"/>
      <c r="I44" s="13"/>
      <c r="J44" s="13"/>
      <c r="K44" s="13"/>
      <c r="L44" s="12">
        <f t="shared" si="0"/>
        <v>0</v>
      </c>
      <c r="M44" s="14">
        <f t="shared" si="1"/>
        <v>0</v>
      </c>
      <c r="O44" s="12">
        <v>5000</v>
      </c>
      <c r="P44" s="13"/>
      <c r="Q44" s="13">
        <v>5000</v>
      </c>
      <c r="R44" s="13"/>
      <c r="S44" s="13"/>
      <c r="T44" s="13"/>
      <c r="U44" s="13"/>
      <c r="V44" s="13"/>
      <c r="W44" s="13"/>
      <c r="X44" s="13"/>
      <c r="Y44" s="12">
        <f t="shared" si="2"/>
        <v>0</v>
      </c>
      <c r="Z44" s="14">
        <f t="shared" si="3"/>
        <v>5000</v>
      </c>
      <c r="AB44" s="14">
        <f t="shared" si="4"/>
        <v>5000</v>
      </c>
      <c r="AC44" s="14">
        <f t="shared" si="5"/>
        <v>5000</v>
      </c>
      <c r="AD44" s="15">
        <f t="shared" si="6"/>
        <v>1</v>
      </c>
    </row>
    <row r="45" spans="1:30" x14ac:dyDescent="0.2">
      <c r="A45" s="5">
        <v>37</v>
      </c>
      <c r="B45" s="11">
        <v>18</v>
      </c>
      <c r="C45" s="82" t="s">
        <v>113</v>
      </c>
      <c r="D45" s="82"/>
      <c r="E45" s="82"/>
      <c r="F45" s="12"/>
      <c r="G45" s="13"/>
      <c r="H45" s="13"/>
      <c r="I45" s="13"/>
      <c r="J45" s="13"/>
      <c r="K45" s="13"/>
      <c r="L45" s="12">
        <f t="shared" si="0"/>
        <v>0</v>
      </c>
      <c r="M45" s="14">
        <f t="shared" si="1"/>
        <v>0</v>
      </c>
      <c r="O45" s="12">
        <v>11000</v>
      </c>
      <c r="P45" s="13"/>
      <c r="Q45" s="13"/>
      <c r="R45" s="13"/>
      <c r="S45" s="13"/>
      <c r="T45" s="13"/>
      <c r="U45" s="13">
        <v>11000</v>
      </c>
      <c r="V45" s="13"/>
      <c r="W45" s="13"/>
      <c r="X45" s="13"/>
      <c r="Y45" s="12">
        <f t="shared" si="2"/>
        <v>0</v>
      </c>
      <c r="Z45" s="14">
        <f t="shared" si="3"/>
        <v>11000</v>
      </c>
      <c r="AB45" s="14">
        <f t="shared" si="4"/>
        <v>11000</v>
      </c>
      <c r="AC45" s="14">
        <f t="shared" si="5"/>
        <v>11000</v>
      </c>
      <c r="AD45" s="15">
        <f t="shared" si="6"/>
        <v>1</v>
      </c>
    </row>
    <row r="46" spans="1:30" x14ac:dyDescent="0.2">
      <c r="A46" s="5">
        <v>38</v>
      </c>
      <c r="B46" s="11">
        <v>19</v>
      </c>
      <c r="C46" s="82" t="s">
        <v>114</v>
      </c>
      <c r="D46" s="82"/>
      <c r="E46" s="82"/>
      <c r="F46" s="12"/>
      <c r="G46" s="13"/>
      <c r="H46" s="13"/>
      <c r="I46" s="13"/>
      <c r="J46" s="13"/>
      <c r="K46" s="13"/>
      <c r="L46" s="12">
        <f t="shared" si="0"/>
        <v>0</v>
      </c>
      <c r="M46" s="14">
        <f t="shared" si="1"/>
        <v>0</v>
      </c>
      <c r="O46" s="12">
        <v>5000</v>
      </c>
      <c r="P46" s="13"/>
      <c r="Q46" s="13"/>
      <c r="R46" s="13"/>
      <c r="S46" s="13"/>
      <c r="T46" s="13">
        <v>5000</v>
      </c>
      <c r="U46" s="13"/>
      <c r="V46" s="13"/>
      <c r="W46" s="13"/>
      <c r="X46" s="13"/>
      <c r="Y46" s="12">
        <f t="shared" si="2"/>
        <v>0</v>
      </c>
      <c r="Z46" s="14">
        <f t="shared" si="3"/>
        <v>5000</v>
      </c>
      <c r="AB46" s="14">
        <f t="shared" si="4"/>
        <v>5000</v>
      </c>
      <c r="AC46" s="14">
        <f t="shared" si="5"/>
        <v>5000</v>
      </c>
      <c r="AD46" s="15">
        <f t="shared" si="6"/>
        <v>1</v>
      </c>
    </row>
    <row r="47" spans="1:30" x14ac:dyDescent="0.2">
      <c r="A47" s="5">
        <v>39</v>
      </c>
      <c r="B47" s="11">
        <v>20</v>
      </c>
      <c r="C47" s="82" t="s">
        <v>115</v>
      </c>
      <c r="D47" s="82"/>
      <c r="E47" s="82"/>
      <c r="F47" s="12"/>
      <c r="G47" s="13"/>
      <c r="H47" s="13"/>
      <c r="I47" s="13"/>
      <c r="J47" s="13"/>
      <c r="K47" s="13"/>
      <c r="L47" s="12">
        <f t="shared" si="0"/>
        <v>0</v>
      </c>
      <c r="M47" s="14">
        <f t="shared" si="1"/>
        <v>0</v>
      </c>
      <c r="O47" s="12">
        <v>100000</v>
      </c>
      <c r="P47" s="13"/>
      <c r="Q47" s="13"/>
      <c r="R47" s="13"/>
      <c r="S47" s="13"/>
      <c r="T47" s="13"/>
      <c r="U47" s="13">
        <v>100000</v>
      </c>
      <c r="V47" s="13"/>
      <c r="W47" s="13"/>
      <c r="X47" s="13"/>
      <c r="Y47" s="12">
        <f t="shared" si="2"/>
        <v>0</v>
      </c>
      <c r="Z47" s="14">
        <f t="shared" si="3"/>
        <v>100000</v>
      </c>
      <c r="AB47" s="14">
        <f t="shared" si="4"/>
        <v>100000</v>
      </c>
      <c r="AC47" s="14">
        <f t="shared" si="5"/>
        <v>100000</v>
      </c>
      <c r="AD47" s="15">
        <f t="shared" si="6"/>
        <v>1</v>
      </c>
    </row>
    <row r="48" spans="1:30" x14ac:dyDescent="0.2">
      <c r="A48" s="5">
        <v>40</v>
      </c>
      <c r="B48" s="11">
        <v>21</v>
      </c>
      <c r="C48" s="82" t="s">
        <v>116</v>
      </c>
      <c r="D48" s="82"/>
      <c r="E48" s="82"/>
      <c r="F48" s="12"/>
      <c r="G48" s="13"/>
      <c r="H48" s="13"/>
      <c r="I48" s="13"/>
      <c r="J48" s="13"/>
      <c r="K48" s="13"/>
      <c r="L48" s="12">
        <f t="shared" si="0"/>
        <v>0</v>
      </c>
      <c r="M48" s="14">
        <f t="shared" si="1"/>
        <v>0</v>
      </c>
      <c r="O48" s="12">
        <v>5000</v>
      </c>
      <c r="P48" s="13"/>
      <c r="Q48" s="13"/>
      <c r="R48" s="13"/>
      <c r="S48" s="13"/>
      <c r="T48" s="13"/>
      <c r="U48" s="13">
        <v>5000</v>
      </c>
      <c r="V48" s="13"/>
      <c r="W48" s="13"/>
      <c r="X48" s="13"/>
      <c r="Y48" s="12">
        <f t="shared" si="2"/>
        <v>0</v>
      </c>
      <c r="Z48" s="14">
        <f t="shared" si="3"/>
        <v>5000</v>
      </c>
      <c r="AB48" s="14">
        <f t="shared" si="4"/>
        <v>5000</v>
      </c>
      <c r="AC48" s="14">
        <f t="shared" si="5"/>
        <v>5000</v>
      </c>
      <c r="AD48" s="15">
        <f t="shared" si="6"/>
        <v>1</v>
      </c>
    </row>
    <row r="49" spans="1:30" x14ac:dyDescent="0.2">
      <c r="A49" s="5">
        <v>41</v>
      </c>
      <c r="B49" s="11">
        <v>22</v>
      </c>
      <c r="C49" s="82" t="s">
        <v>117</v>
      </c>
      <c r="D49" s="82"/>
      <c r="E49" s="82"/>
      <c r="F49" s="12"/>
      <c r="G49" s="13"/>
      <c r="H49" s="13"/>
      <c r="I49" s="13"/>
      <c r="J49" s="13"/>
      <c r="K49" s="13"/>
      <c r="L49" s="12">
        <f t="shared" si="0"/>
        <v>0</v>
      </c>
      <c r="M49" s="14">
        <f t="shared" si="1"/>
        <v>0</v>
      </c>
      <c r="O49" s="12">
        <v>7000</v>
      </c>
      <c r="P49" s="13"/>
      <c r="Q49" s="13"/>
      <c r="R49" s="13"/>
      <c r="S49" s="13"/>
      <c r="T49" s="13"/>
      <c r="U49" s="13">
        <v>7000</v>
      </c>
      <c r="V49" s="13"/>
      <c r="W49" s="13"/>
      <c r="X49" s="13"/>
      <c r="Y49" s="12">
        <f t="shared" si="2"/>
        <v>0</v>
      </c>
      <c r="Z49" s="14">
        <f t="shared" si="3"/>
        <v>7000</v>
      </c>
      <c r="AB49" s="14">
        <f t="shared" si="4"/>
        <v>7000</v>
      </c>
      <c r="AC49" s="14">
        <f t="shared" si="5"/>
        <v>7000</v>
      </c>
      <c r="AD49" s="15">
        <f t="shared" si="6"/>
        <v>1</v>
      </c>
    </row>
    <row r="50" spans="1:30" x14ac:dyDescent="0.2">
      <c r="A50" s="5">
        <v>42</v>
      </c>
      <c r="B50" s="16">
        <v>1</v>
      </c>
      <c r="C50" s="83" t="s">
        <v>118</v>
      </c>
      <c r="D50" s="83"/>
      <c r="E50" s="83"/>
      <c r="F50" s="17"/>
      <c r="G50" s="18"/>
      <c r="H50" s="18"/>
      <c r="I50" s="18"/>
      <c r="J50" s="18"/>
      <c r="K50" s="18"/>
      <c r="L50" s="17">
        <f t="shared" si="0"/>
        <v>0</v>
      </c>
      <c r="M50" s="19">
        <f t="shared" si="1"/>
        <v>0</v>
      </c>
      <c r="O50" s="17">
        <v>7000</v>
      </c>
      <c r="P50" s="18"/>
      <c r="Q50" s="18"/>
      <c r="R50" s="18"/>
      <c r="S50" s="18"/>
      <c r="T50" s="18"/>
      <c r="U50" s="18">
        <v>7000</v>
      </c>
      <c r="V50" s="18"/>
      <c r="W50" s="18"/>
      <c r="X50" s="18"/>
      <c r="Y50" s="17">
        <f t="shared" si="2"/>
        <v>0</v>
      </c>
      <c r="Z50" s="19">
        <f t="shared" si="3"/>
        <v>7000</v>
      </c>
      <c r="AA50" s="20"/>
      <c r="AB50" s="19">
        <f t="shared" si="4"/>
        <v>7000</v>
      </c>
      <c r="AC50" s="19">
        <f t="shared" si="5"/>
        <v>7000</v>
      </c>
      <c r="AD50" s="15">
        <f t="shared" si="6"/>
        <v>1</v>
      </c>
    </row>
    <row r="51" spans="1:30" ht="13.5" thickBot="1" x14ac:dyDescent="0.25">
      <c r="A51" s="5">
        <v>43</v>
      </c>
      <c r="B51" s="11">
        <v>23</v>
      </c>
      <c r="C51" s="82" t="s">
        <v>119</v>
      </c>
      <c r="D51" s="82"/>
      <c r="E51" s="82"/>
      <c r="F51" s="12"/>
      <c r="G51" s="13"/>
      <c r="H51" s="13"/>
      <c r="I51" s="13"/>
      <c r="J51" s="13"/>
      <c r="K51" s="13"/>
      <c r="L51" s="12">
        <f t="shared" si="0"/>
        <v>0</v>
      </c>
      <c r="M51" s="14">
        <f t="shared" si="1"/>
        <v>0</v>
      </c>
      <c r="O51" s="12">
        <v>3987</v>
      </c>
      <c r="P51" s="13">
        <v>3987</v>
      </c>
      <c r="Q51" s="13"/>
      <c r="R51" s="13"/>
      <c r="S51" s="13"/>
      <c r="T51" s="13"/>
      <c r="U51" s="13"/>
      <c r="V51" s="13"/>
      <c r="W51" s="13"/>
      <c r="X51" s="13"/>
      <c r="Y51" s="12">
        <f t="shared" si="2"/>
        <v>0</v>
      </c>
      <c r="Z51" s="14">
        <f t="shared" si="3"/>
        <v>3987</v>
      </c>
      <c r="AB51" s="14">
        <f t="shared" si="4"/>
        <v>3987</v>
      </c>
      <c r="AC51" s="14">
        <f t="shared" si="5"/>
        <v>3987</v>
      </c>
      <c r="AD51" s="15">
        <f t="shared" si="6"/>
        <v>1</v>
      </c>
    </row>
    <row r="52" spans="1:30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2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2"/>
      <c r="AB52" s="33"/>
      <c r="AC52" s="33"/>
      <c r="AD52" s="33"/>
    </row>
  </sheetData>
  <mergeCells count="77">
    <mergeCell ref="A4:AC4"/>
    <mergeCell ref="AD4:AD8"/>
    <mergeCell ref="A5:E5"/>
    <mergeCell ref="F5:F8"/>
    <mergeCell ref="G5:K5"/>
    <mergeCell ref="L5:L8"/>
    <mergeCell ref="M5:M8"/>
    <mergeCell ref="O5:O8"/>
    <mergeCell ref="P5:X5"/>
    <mergeCell ref="Y5:Y8"/>
    <mergeCell ref="AC5:AC8"/>
    <mergeCell ref="A6:A8"/>
    <mergeCell ref="B6:B8"/>
    <mergeCell ref="C6:C8"/>
    <mergeCell ref="D6:D8"/>
    <mergeCell ref="E6:E8"/>
    <mergeCell ref="G6:K6"/>
    <mergeCell ref="P6:X6"/>
    <mergeCell ref="J7:J8"/>
    <mergeCell ref="K7:K8"/>
    <mergeCell ref="P7:P8"/>
    <mergeCell ref="Z5:Z8"/>
    <mergeCell ref="AB5:AB8"/>
    <mergeCell ref="C18:E18"/>
    <mergeCell ref="W7:W8"/>
    <mergeCell ref="X7:X8"/>
    <mergeCell ref="C9:E9"/>
    <mergeCell ref="C10:E10"/>
    <mergeCell ref="C11:E11"/>
    <mergeCell ref="C12:E12"/>
    <mergeCell ref="Q7:Q8"/>
    <mergeCell ref="R7:R8"/>
    <mergeCell ref="S7:S8"/>
    <mergeCell ref="T7:T8"/>
    <mergeCell ref="U7:U8"/>
    <mergeCell ref="V7:V8"/>
    <mergeCell ref="G7:G8"/>
    <mergeCell ref="H7:H8"/>
    <mergeCell ref="I7:I8"/>
    <mergeCell ref="C13:E13"/>
    <mergeCell ref="C14:E14"/>
    <mergeCell ref="C15:E15"/>
    <mergeCell ref="C16:E16"/>
    <mergeCell ref="C17:E17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9:E49"/>
    <mergeCell ref="C50:E50"/>
    <mergeCell ref="C51:E51"/>
    <mergeCell ref="C43:E43"/>
    <mergeCell ref="C44:E44"/>
    <mergeCell ref="C45:E45"/>
    <mergeCell ref="C46:E46"/>
    <mergeCell ref="C47:E47"/>
    <mergeCell ref="C48:E48"/>
  </mergeCells>
  <printOptions gridLines="1" gridLinesSet="0"/>
  <pageMargins left="0.25" right="0.25" top="0.75" bottom="0.75" header="0.3" footer="0.3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D19"/>
  <sheetViews>
    <sheetView zoomScale="88" zoomScaleNormal="88" workbookViewId="0"/>
  </sheetViews>
  <sheetFormatPr defaultRowHeight="12.75" x14ac:dyDescent="0.2"/>
  <cols>
    <col min="1" max="2" width="3.140625" customWidth="1"/>
    <col min="3" max="3" width="8.7109375" customWidth="1"/>
    <col min="4" max="4" width="3.140625" customWidth="1"/>
    <col min="5" max="5" width="27.140625" customWidth="1"/>
    <col min="6" max="6" width="9.7109375" customWidth="1"/>
    <col min="7" max="8" width="0" hidden="1" customWidth="1"/>
    <col min="9" max="9" width="7.7109375" customWidth="1"/>
    <col min="10" max="11" width="0" hidden="1" customWidth="1"/>
    <col min="12" max="12" width="7.7109375" customWidth="1"/>
    <col min="13" max="13" width="9.7109375" customWidth="1"/>
    <col min="14" max="14" width="0.85546875" customWidth="1"/>
    <col min="15" max="15" width="9.7109375" customWidth="1"/>
    <col min="16" max="20" width="0" hidden="1" customWidth="1"/>
    <col min="21" max="21" width="7.7109375" customWidth="1"/>
    <col min="22" max="24" width="0" hidden="1" customWidth="1"/>
    <col min="25" max="25" width="7.7109375" customWidth="1"/>
    <col min="26" max="26" width="9.7109375" customWidth="1"/>
    <col min="27" max="27" width="0.7109375" customWidth="1"/>
    <col min="28" max="29" width="10.140625" customWidth="1"/>
    <col min="30" max="30" width="7.7109375" customWidth="1"/>
    <col min="31" max="31" width="9.28515625" customWidth="1"/>
  </cols>
  <sheetData>
    <row r="1" spans="1:30" collapsed="1" x14ac:dyDescent="0.2"/>
    <row r="2" spans="1:30" ht="15.75" x14ac:dyDescent="0.25">
      <c r="A2" s="1" t="s">
        <v>120</v>
      </c>
    </row>
    <row r="4" spans="1:30" ht="13.5" thickBot="1" x14ac:dyDescent="0.25">
      <c r="A4" s="94" t="s">
        <v>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5" t="s">
        <v>0</v>
      </c>
    </row>
    <row r="5" spans="1:30" ht="16.5" thickBot="1" x14ac:dyDescent="0.3">
      <c r="A5" s="96"/>
      <c r="B5" s="96"/>
      <c r="C5" s="96"/>
      <c r="D5" s="96"/>
      <c r="E5" s="96"/>
      <c r="F5" s="97" t="s">
        <v>22</v>
      </c>
      <c r="G5" s="98" t="s">
        <v>1</v>
      </c>
      <c r="H5" s="98"/>
      <c r="I5" s="98"/>
      <c r="J5" s="98"/>
      <c r="K5" s="98"/>
      <c r="L5" s="99" t="s">
        <v>26</v>
      </c>
      <c r="M5" s="87" t="s">
        <v>24</v>
      </c>
      <c r="N5" s="3"/>
      <c r="O5" s="97" t="s">
        <v>22</v>
      </c>
      <c r="P5" s="100" t="s">
        <v>2</v>
      </c>
      <c r="Q5" s="100"/>
      <c r="R5" s="100"/>
      <c r="S5" s="100"/>
      <c r="T5" s="100"/>
      <c r="U5" s="100"/>
      <c r="V5" s="100"/>
      <c r="W5" s="100"/>
      <c r="X5" s="100"/>
      <c r="Y5" s="99" t="s">
        <v>26</v>
      </c>
      <c r="Z5" s="87" t="s">
        <v>24</v>
      </c>
      <c r="AA5" s="3"/>
      <c r="AB5" s="88" t="s">
        <v>23</v>
      </c>
      <c r="AC5" s="88" t="s">
        <v>25</v>
      </c>
      <c r="AD5" s="95"/>
    </row>
    <row r="6" spans="1:30" ht="13.5" thickBot="1" x14ac:dyDescent="0.25">
      <c r="A6" s="89"/>
      <c r="B6" s="90"/>
      <c r="C6" s="90" t="s">
        <v>3</v>
      </c>
      <c r="D6" s="91"/>
      <c r="E6" s="92" t="s">
        <v>4</v>
      </c>
      <c r="F6" s="97"/>
      <c r="G6" s="93" t="s">
        <v>5</v>
      </c>
      <c r="H6" s="93"/>
      <c r="I6" s="93"/>
      <c r="J6" s="93"/>
      <c r="K6" s="93"/>
      <c r="L6" s="99"/>
      <c r="M6" s="87"/>
      <c r="N6" s="3"/>
      <c r="O6" s="97"/>
      <c r="P6" s="93" t="s">
        <v>5</v>
      </c>
      <c r="Q6" s="93"/>
      <c r="R6" s="93"/>
      <c r="S6" s="93"/>
      <c r="T6" s="93"/>
      <c r="U6" s="93"/>
      <c r="V6" s="93"/>
      <c r="W6" s="93"/>
      <c r="X6" s="93"/>
      <c r="Y6" s="99"/>
      <c r="Z6" s="87"/>
      <c r="AA6" s="3"/>
      <c r="AB6" s="88"/>
      <c r="AC6" s="88"/>
      <c r="AD6" s="88"/>
    </row>
    <row r="7" spans="1:30" ht="13.5" thickBot="1" x14ac:dyDescent="0.25">
      <c r="A7" s="89"/>
      <c r="B7" s="90"/>
      <c r="C7" s="90"/>
      <c r="D7" s="91"/>
      <c r="E7" s="92"/>
      <c r="F7" s="97"/>
      <c r="G7" s="86" t="s">
        <v>6</v>
      </c>
      <c r="H7" s="86" t="s">
        <v>8</v>
      </c>
      <c r="I7" s="86" t="s">
        <v>9</v>
      </c>
      <c r="J7" s="86" t="s">
        <v>10</v>
      </c>
      <c r="K7" s="86" t="s">
        <v>11</v>
      </c>
      <c r="L7" s="99"/>
      <c r="M7" s="87"/>
      <c r="N7" s="3"/>
      <c r="O7" s="97"/>
      <c r="P7" s="84" t="s">
        <v>7</v>
      </c>
      <c r="Q7" s="84" t="s">
        <v>12</v>
      </c>
      <c r="R7" s="84" t="s">
        <v>13</v>
      </c>
      <c r="S7" s="84" t="s">
        <v>14</v>
      </c>
      <c r="T7" s="84" t="s">
        <v>15</v>
      </c>
      <c r="U7" s="84" t="s">
        <v>16</v>
      </c>
      <c r="V7" s="84" t="s">
        <v>17</v>
      </c>
      <c r="W7" s="84" t="s">
        <v>18</v>
      </c>
      <c r="X7" s="84" t="s">
        <v>19</v>
      </c>
      <c r="Y7" s="99"/>
      <c r="Z7" s="87"/>
      <c r="AA7" s="3"/>
      <c r="AB7" s="88"/>
      <c r="AC7" s="88"/>
      <c r="AD7" s="88"/>
    </row>
    <row r="8" spans="1:30" ht="13.5" thickBot="1" x14ac:dyDescent="0.25">
      <c r="A8" s="89"/>
      <c r="B8" s="90"/>
      <c r="C8" s="90"/>
      <c r="D8" s="91"/>
      <c r="E8" s="92"/>
      <c r="F8" s="97"/>
      <c r="G8" s="86"/>
      <c r="H8" s="86"/>
      <c r="I8" s="86"/>
      <c r="J8" s="86"/>
      <c r="K8" s="86"/>
      <c r="L8" s="99"/>
      <c r="M8" s="87"/>
      <c r="N8" s="3"/>
      <c r="O8" s="97"/>
      <c r="P8" s="84"/>
      <c r="Q8" s="84"/>
      <c r="R8" s="84"/>
      <c r="S8" s="84"/>
      <c r="T8" s="84"/>
      <c r="U8" s="84"/>
      <c r="V8" s="84"/>
      <c r="W8" s="84"/>
      <c r="X8" s="84"/>
      <c r="Y8" s="99"/>
      <c r="Z8" s="87"/>
      <c r="AA8" s="4"/>
      <c r="AB8" s="88"/>
      <c r="AC8" s="88"/>
      <c r="AD8" s="88"/>
    </row>
    <row r="9" spans="1:30" x14ac:dyDescent="0.2">
      <c r="A9" s="5">
        <v>1</v>
      </c>
      <c r="B9" s="6">
        <v>5</v>
      </c>
      <c r="C9" s="85" t="s">
        <v>121</v>
      </c>
      <c r="D9" s="85"/>
      <c r="E9" s="85"/>
      <c r="F9" s="7">
        <v>31000</v>
      </c>
      <c r="G9" s="8"/>
      <c r="H9" s="8"/>
      <c r="I9" s="8">
        <v>31000</v>
      </c>
      <c r="J9" s="8"/>
      <c r="K9" s="8"/>
      <c r="L9" s="7">
        <f t="shared" ref="L9:L18" si="0">M9-F9</f>
        <v>0</v>
      </c>
      <c r="M9" s="9">
        <f t="shared" ref="M9:M18" si="1">SUM(G9:K9)</f>
        <v>31000</v>
      </c>
      <c r="O9" s="7">
        <v>35000</v>
      </c>
      <c r="P9" s="8"/>
      <c r="Q9" s="8"/>
      <c r="R9" s="8"/>
      <c r="S9" s="8"/>
      <c r="T9" s="8"/>
      <c r="U9" s="8">
        <v>36513</v>
      </c>
      <c r="V9" s="8"/>
      <c r="W9" s="8"/>
      <c r="X9" s="8"/>
      <c r="Y9" s="7">
        <f t="shared" ref="Y9:Y18" si="2">Z9-O9</f>
        <v>1513</v>
      </c>
      <c r="Z9" s="9">
        <f t="shared" ref="Z9:Z18" si="3">SUM(P9:X9)</f>
        <v>36513</v>
      </c>
      <c r="AA9" s="2"/>
      <c r="AB9" s="9">
        <f t="shared" ref="AB9:AB18" si="4">F9+O9</f>
        <v>66000</v>
      </c>
      <c r="AC9" s="9">
        <f t="shared" ref="AC9:AC18" si="5">M9+Z9</f>
        <v>67513</v>
      </c>
      <c r="AD9" s="10">
        <f t="shared" ref="AD9:AD18" si="6">IF(AB9=0,"",AC9/AB9)</f>
        <v>1.0229242424242424</v>
      </c>
    </row>
    <row r="10" spans="1:30" x14ac:dyDescent="0.2">
      <c r="A10" s="5">
        <v>2</v>
      </c>
      <c r="B10" s="11">
        <v>1</v>
      </c>
      <c r="C10" s="82" t="s">
        <v>122</v>
      </c>
      <c r="D10" s="82"/>
      <c r="E10" s="82"/>
      <c r="F10" s="12"/>
      <c r="G10" s="13"/>
      <c r="H10" s="13"/>
      <c r="I10" s="13"/>
      <c r="J10" s="13"/>
      <c r="K10" s="13"/>
      <c r="L10" s="12">
        <f t="shared" si="0"/>
        <v>0</v>
      </c>
      <c r="M10" s="14">
        <f t="shared" si="1"/>
        <v>0</v>
      </c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2">
        <f t="shared" si="2"/>
        <v>0</v>
      </c>
      <c r="Z10" s="14">
        <f t="shared" si="3"/>
        <v>0</v>
      </c>
      <c r="AB10" s="14">
        <f t="shared" si="4"/>
        <v>0</v>
      </c>
      <c r="AC10" s="14">
        <f t="shared" si="5"/>
        <v>0</v>
      </c>
      <c r="AD10" s="15" t="str">
        <f t="shared" si="6"/>
        <v/>
      </c>
    </row>
    <row r="11" spans="1:30" x14ac:dyDescent="0.2">
      <c r="A11" s="5">
        <v>3</v>
      </c>
      <c r="B11" s="16">
        <v>1</v>
      </c>
      <c r="C11" s="83" t="s">
        <v>123</v>
      </c>
      <c r="D11" s="83"/>
      <c r="E11" s="83"/>
      <c r="F11" s="17"/>
      <c r="G11" s="18"/>
      <c r="H11" s="18"/>
      <c r="I11" s="18"/>
      <c r="J11" s="18"/>
      <c r="K11" s="18"/>
      <c r="L11" s="17">
        <f t="shared" si="0"/>
        <v>0</v>
      </c>
      <c r="M11" s="19">
        <f t="shared" si="1"/>
        <v>0</v>
      </c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7">
        <f t="shared" si="2"/>
        <v>0</v>
      </c>
      <c r="Z11" s="19">
        <f t="shared" si="3"/>
        <v>0</v>
      </c>
      <c r="AA11" s="20"/>
      <c r="AB11" s="19">
        <f t="shared" si="4"/>
        <v>0</v>
      </c>
      <c r="AC11" s="19">
        <f t="shared" si="5"/>
        <v>0</v>
      </c>
      <c r="AD11" s="15" t="str">
        <f t="shared" si="6"/>
        <v/>
      </c>
    </row>
    <row r="12" spans="1:30" x14ac:dyDescent="0.2">
      <c r="A12" s="5">
        <v>4</v>
      </c>
      <c r="B12" s="11">
        <v>2</v>
      </c>
      <c r="C12" s="82" t="s">
        <v>124</v>
      </c>
      <c r="D12" s="82"/>
      <c r="E12" s="82"/>
      <c r="F12" s="12">
        <v>6000</v>
      </c>
      <c r="G12" s="13"/>
      <c r="H12" s="13"/>
      <c r="I12" s="13">
        <v>6000</v>
      </c>
      <c r="J12" s="13"/>
      <c r="K12" s="13"/>
      <c r="L12" s="12">
        <f t="shared" si="0"/>
        <v>0</v>
      </c>
      <c r="M12" s="14">
        <f t="shared" si="1"/>
        <v>6000</v>
      </c>
      <c r="O12" s="12">
        <v>27000</v>
      </c>
      <c r="P12" s="13"/>
      <c r="Q12" s="13"/>
      <c r="R12" s="13"/>
      <c r="S12" s="13"/>
      <c r="T12" s="13"/>
      <c r="U12" s="13">
        <v>27000</v>
      </c>
      <c r="V12" s="13"/>
      <c r="W12" s="13"/>
      <c r="X12" s="13"/>
      <c r="Y12" s="12">
        <f t="shared" si="2"/>
        <v>0</v>
      </c>
      <c r="Z12" s="14">
        <f t="shared" si="3"/>
        <v>27000</v>
      </c>
      <c r="AB12" s="14">
        <f t="shared" si="4"/>
        <v>33000</v>
      </c>
      <c r="AC12" s="14">
        <f t="shared" si="5"/>
        <v>33000</v>
      </c>
      <c r="AD12" s="15">
        <f t="shared" si="6"/>
        <v>1</v>
      </c>
    </row>
    <row r="13" spans="1:30" x14ac:dyDescent="0.2">
      <c r="A13" s="5">
        <v>5</v>
      </c>
      <c r="B13" s="16">
        <v>1</v>
      </c>
      <c r="C13" s="83" t="s">
        <v>125</v>
      </c>
      <c r="D13" s="83"/>
      <c r="E13" s="83"/>
      <c r="F13" s="17">
        <v>4200</v>
      </c>
      <c r="G13" s="18"/>
      <c r="H13" s="18"/>
      <c r="I13" s="18">
        <v>4200</v>
      </c>
      <c r="J13" s="18"/>
      <c r="K13" s="18"/>
      <c r="L13" s="17">
        <f t="shared" si="0"/>
        <v>0</v>
      </c>
      <c r="M13" s="19">
        <f t="shared" si="1"/>
        <v>4200</v>
      </c>
      <c r="O13" s="17">
        <v>27000</v>
      </c>
      <c r="P13" s="18"/>
      <c r="Q13" s="18"/>
      <c r="R13" s="18"/>
      <c r="S13" s="18"/>
      <c r="T13" s="18"/>
      <c r="U13" s="18">
        <v>27000</v>
      </c>
      <c r="V13" s="18"/>
      <c r="W13" s="18"/>
      <c r="X13" s="18"/>
      <c r="Y13" s="17">
        <f t="shared" si="2"/>
        <v>0</v>
      </c>
      <c r="Z13" s="19">
        <f t="shared" si="3"/>
        <v>27000</v>
      </c>
      <c r="AA13" s="20"/>
      <c r="AB13" s="19">
        <f t="shared" si="4"/>
        <v>31200</v>
      </c>
      <c r="AC13" s="19">
        <f t="shared" si="5"/>
        <v>31200</v>
      </c>
      <c r="AD13" s="15">
        <f t="shared" si="6"/>
        <v>1</v>
      </c>
    </row>
    <row r="14" spans="1:30" x14ac:dyDescent="0.2">
      <c r="A14" s="5">
        <v>6</v>
      </c>
      <c r="B14" s="16">
        <v>2</v>
      </c>
      <c r="C14" s="83" t="s">
        <v>126</v>
      </c>
      <c r="D14" s="83"/>
      <c r="E14" s="83"/>
      <c r="F14" s="17">
        <v>1800</v>
      </c>
      <c r="G14" s="18"/>
      <c r="H14" s="18"/>
      <c r="I14" s="18">
        <v>1800</v>
      </c>
      <c r="J14" s="18"/>
      <c r="K14" s="18"/>
      <c r="L14" s="17">
        <f t="shared" si="0"/>
        <v>0</v>
      </c>
      <c r="M14" s="19">
        <f t="shared" si="1"/>
        <v>1800</v>
      </c>
      <c r="O14" s="17"/>
      <c r="P14" s="18"/>
      <c r="Q14" s="18"/>
      <c r="R14" s="18"/>
      <c r="S14" s="18"/>
      <c r="T14" s="18"/>
      <c r="U14" s="18"/>
      <c r="V14" s="18"/>
      <c r="W14" s="18"/>
      <c r="X14" s="18"/>
      <c r="Y14" s="17">
        <f t="shared" si="2"/>
        <v>0</v>
      </c>
      <c r="Z14" s="19">
        <f t="shared" si="3"/>
        <v>0</v>
      </c>
      <c r="AA14" s="20"/>
      <c r="AB14" s="19">
        <f t="shared" si="4"/>
        <v>1800</v>
      </c>
      <c r="AC14" s="19">
        <f t="shared" si="5"/>
        <v>1800</v>
      </c>
      <c r="AD14" s="15">
        <f t="shared" si="6"/>
        <v>1</v>
      </c>
    </row>
    <row r="15" spans="1:30" x14ac:dyDescent="0.2">
      <c r="A15" s="5">
        <v>7</v>
      </c>
      <c r="B15" s="11">
        <v>3</v>
      </c>
      <c r="C15" s="82" t="s">
        <v>127</v>
      </c>
      <c r="D15" s="82"/>
      <c r="E15" s="82"/>
      <c r="F15" s="12">
        <v>25000</v>
      </c>
      <c r="G15" s="13"/>
      <c r="H15" s="13"/>
      <c r="I15" s="13">
        <v>25000</v>
      </c>
      <c r="J15" s="13"/>
      <c r="K15" s="13"/>
      <c r="L15" s="12">
        <f t="shared" si="0"/>
        <v>0</v>
      </c>
      <c r="M15" s="14">
        <f t="shared" si="1"/>
        <v>25000</v>
      </c>
      <c r="O15" s="12">
        <v>8000</v>
      </c>
      <c r="P15" s="13"/>
      <c r="Q15" s="13"/>
      <c r="R15" s="13"/>
      <c r="S15" s="13"/>
      <c r="T15" s="13"/>
      <c r="U15" s="13">
        <v>9513</v>
      </c>
      <c r="V15" s="13"/>
      <c r="W15" s="13"/>
      <c r="X15" s="13"/>
      <c r="Y15" s="12">
        <f t="shared" si="2"/>
        <v>1513</v>
      </c>
      <c r="Z15" s="14">
        <f t="shared" si="3"/>
        <v>9513</v>
      </c>
      <c r="AB15" s="14">
        <f t="shared" si="4"/>
        <v>33000</v>
      </c>
      <c r="AC15" s="14">
        <f t="shared" si="5"/>
        <v>34513</v>
      </c>
      <c r="AD15" s="15">
        <f t="shared" si="6"/>
        <v>1.0458484848484848</v>
      </c>
    </row>
    <row r="16" spans="1:30" x14ac:dyDescent="0.2">
      <c r="A16" s="5">
        <v>8</v>
      </c>
      <c r="B16" s="16">
        <v>1</v>
      </c>
      <c r="C16" s="83" t="s">
        <v>128</v>
      </c>
      <c r="D16" s="83"/>
      <c r="E16" s="83"/>
      <c r="F16" s="17">
        <v>21000</v>
      </c>
      <c r="G16" s="18"/>
      <c r="H16" s="18"/>
      <c r="I16" s="18">
        <v>21000</v>
      </c>
      <c r="J16" s="18"/>
      <c r="K16" s="18"/>
      <c r="L16" s="17">
        <f t="shared" si="0"/>
        <v>0</v>
      </c>
      <c r="M16" s="19">
        <f t="shared" si="1"/>
        <v>21000</v>
      </c>
      <c r="O16" s="17"/>
      <c r="P16" s="18"/>
      <c r="Q16" s="18"/>
      <c r="R16" s="18"/>
      <c r="S16" s="18"/>
      <c r="T16" s="18"/>
      <c r="U16" s="18"/>
      <c r="V16" s="18"/>
      <c r="W16" s="18"/>
      <c r="X16" s="18"/>
      <c r="Y16" s="17">
        <f t="shared" si="2"/>
        <v>0</v>
      </c>
      <c r="Z16" s="19">
        <f t="shared" si="3"/>
        <v>0</v>
      </c>
      <c r="AA16" s="20"/>
      <c r="AB16" s="19">
        <f t="shared" si="4"/>
        <v>21000</v>
      </c>
      <c r="AC16" s="19">
        <f t="shared" si="5"/>
        <v>21000</v>
      </c>
      <c r="AD16" s="15">
        <f t="shared" si="6"/>
        <v>1</v>
      </c>
    </row>
    <row r="17" spans="1:30" x14ac:dyDescent="0.2">
      <c r="A17" s="5">
        <v>9</v>
      </c>
      <c r="B17" s="16">
        <v>2</v>
      </c>
      <c r="C17" s="83" t="s">
        <v>129</v>
      </c>
      <c r="D17" s="83"/>
      <c r="E17" s="83"/>
      <c r="F17" s="17">
        <v>4000</v>
      </c>
      <c r="G17" s="18"/>
      <c r="H17" s="18"/>
      <c r="I17" s="18">
        <v>4000</v>
      </c>
      <c r="J17" s="18"/>
      <c r="K17" s="18"/>
      <c r="L17" s="17">
        <f t="shared" si="0"/>
        <v>0</v>
      </c>
      <c r="M17" s="19">
        <f t="shared" si="1"/>
        <v>4000</v>
      </c>
      <c r="O17" s="17"/>
      <c r="P17" s="18"/>
      <c r="Q17" s="18"/>
      <c r="R17" s="18"/>
      <c r="S17" s="18"/>
      <c r="T17" s="18"/>
      <c r="U17" s="18">
        <v>1513</v>
      </c>
      <c r="V17" s="18"/>
      <c r="W17" s="18"/>
      <c r="X17" s="18"/>
      <c r="Y17" s="17">
        <f t="shared" si="2"/>
        <v>1513</v>
      </c>
      <c r="Z17" s="19">
        <f t="shared" si="3"/>
        <v>1513</v>
      </c>
      <c r="AA17" s="20"/>
      <c r="AB17" s="19">
        <f t="shared" si="4"/>
        <v>4000</v>
      </c>
      <c r="AC17" s="19">
        <f t="shared" si="5"/>
        <v>5513</v>
      </c>
      <c r="AD17" s="15">
        <f t="shared" si="6"/>
        <v>1.37825</v>
      </c>
    </row>
    <row r="18" spans="1:30" ht="13.5" thickBot="1" x14ac:dyDescent="0.25">
      <c r="A18" s="5">
        <v>10</v>
      </c>
      <c r="B18" s="16">
        <v>3</v>
      </c>
      <c r="C18" s="83" t="s">
        <v>130</v>
      </c>
      <c r="D18" s="83"/>
      <c r="E18" s="83"/>
      <c r="F18" s="17"/>
      <c r="G18" s="18"/>
      <c r="H18" s="18"/>
      <c r="I18" s="18"/>
      <c r="J18" s="18"/>
      <c r="K18" s="18"/>
      <c r="L18" s="17">
        <f t="shared" si="0"/>
        <v>0</v>
      </c>
      <c r="M18" s="19">
        <f t="shared" si="1"/>
        <v>0</v>
      </c>
      <c r="O18" s="17">
        <v>8000</v>
      </c>
      <c r="P18" s="18"/>
      <c r="Q18" s="18"/>
      <c r="R18" s="18"/>
      <c r="S18" s="18"/>
      <c r="T18" s="18"/>
      <c r="U18" s="18">
        <v>8000</v>
      </c>
      <c r="V18" s="18"/>
      <c r="W18" s="18"/>
      <c r="X18" s="18"/>
      <c r="Y18" s="17">
        <f t="shared" si="2"/>
        <v>0</v>
      </c>
      <c r="Z18" s="19">
        <f t="shared" si="3"/>
        <v>8000</v>
      </c>
      <c r="AA18" s="20"/>
      <c r="AB18" s="19">
        <f t="shared" si="4"/>
        <v>8000</v>
      </c>
      <c r="AC18" s="19">
        <f t="shared" si="5"/>
        <v>8000</v>
      </c>
      <c r="AD18" s="15">
        <f t="shared" si="6"/>
        <v>1</v>
      </c>
    </row>
    <row r="19" spans="1:30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2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2"/>
      <c r="AB19" s="33"/>
      <c r="AC19" s="33"/>
      <c r="AD19" s="33"/>
    </row>
  </sheetData>
  <mergeCells count="44">
    <mergeCell ref="A4:AC4"/>
    <mergeCell ref="AD4:AD8"/>
    <mergeCell ref="A5:E5"/>
    <mergeCell ref="F5:F8"/>
    <mergeCell ref="G5:K5"/>
    <mergeCell ref="L5:L8"/>
    <mergeCell ref="M5:M8"/>
    <mergeCell ref="O5:O8"/>
    <mergeCell ref="P5:X5"/>
    <mergeCell ref="Y5:Y8"/>
    <mergeCell ref="AC5:AC8"/>
    <mergeCell ref="A6:A8"/>
    <mergeCell ref="B6:B8"/>
    <mergeCell ref="C6:C8"/>
    <mergeCell ref="D6:D8"/>
    <mergeCell ref="E6:E8"/>
    <mergeCell ref="G6:K6"/>
    <mergeCell ref="P6:X6"/>
    <mergeCell ref="J7:J8"/>
    <mergeCell ref="K7:K8"/>
    <mergeCell ref="P7:P8"/>
    <mergeCell ref="Z5:Z8"/>
    <mergeCell ref="AB5:AB8"/>
    <mergeCell ref="C18:E18"/>
    <mergeCell ref="W7:W8"/>
    <mergeCell ref="X7:X8"/>
    <mergeCell ref="C9:E9"/>
    <mergeCell ref="C10:E10"/>
    <mergeCell ref="C11:E11"/>
    <mergeCell ref="C12:E12"/>
    <mergeCell ref="Q7:Q8"/>
    <mergeCell ref="R7:R8"/>
    <mergeCell ref="S7:S8"/>
    <mergeCell ref="T7:T8"/>
    <mergeCell ref="U7:U8"/>
    <mergeCell ref="V7:V8"/>
    <mergeCell ref="G7:G8"/>
    <mergeCell ref="H7:H8"/>
    <mergeCell ref="I7:I8"/>
    <mergeCell ref="C13:E13"/>
    <mergeCell ref="C14:E14"/>
    <mergeCell ref="C15:E15"/>
    <mergeCell ref="C16:E16"/>
    <mergeCell ref="C17:E17"/>
  </mergeCells>
  <printOptions gridLines="1" gridLinesSet="0"/>
  <pageMargins left="0.25" right="0.25" top="0.75" bottom="0.75" header="0.3" footer="0.3"/>
  <pageSetup paperSize="9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D23"/>
  <sheetViews>
    <sheetView zoomScale="88" zoomScaleNormal="88" workbookViewId="0"/>
  </sheetViews>
  <sheetFormatPr defaultRowHeight="12.75" x14ac:dyDescent="0.2"/>
  <cols>
    <col min="1" max="2" width="3.140625" customWidth="1"/>
    <col min="3" max="3" width="8.7109375" customWidth="1"/>
    <col min="4" max="4" width="3.140625" customWidth="1"/>
    <col min="5" max="5" width="27.140625" customWidth="1"/>
    <col min="6" max="6" width="9.7109375" customWidth="1"/>
    <col min="7" max="8" width="0" hidden="1" customWidth="1"/>
    <col min="9" max="9" width="7.7109375" customWidth="1"/>
    <col min="10" max="11" width="0" hidden="1" customWidth="1"/>
    <col min="12" max="12" width="7.7109375" customWidth="1"/>
    <col min="13" max="13" width="9.7109375" customWidth="1"/>
    <col min="14" max="14" width="0.85546875" customWidth="1"/>
    <col min="15" max="15" width="9.7109375" customWidth="1"/>
    <col min="16" max="20" width="0" hidden="1" customWidth="1"/>
    <col min="21" max="21" width="7.7109375" customWidth="1"/>
    <col min="22" max="24" width="0" hidden="1" customWidth="1"/>
    <col min="25" max="25" width="7.7109375" customWidth="1"/>
    <col min="26" max="26" width="9.7109375" customWidth="1"/>
    <col min="27" max="27" width="0.7109375" customWidth="1"/>
    <col min="28" max="29" width="10.140625" customWidth="1"/>
    <col min="30" max="30" width="7.7109375" customWidth="1"/>
    <col min="31" max="31" width="9.28515625" customWidth="1"/>
  </cols>
  <sheetData>
    <row r="1" spans="1:30" collapsed="1" x14ac:dyDescent="0.2"/>
    <row r="2" spans="1:30" ht="15.75" x14ac:dyDescent="0.25">
      <c r="A2" s="1" t="s">
        <v>131</v>
      </c>
    </row>
    <row r="4" spans="1:30" ht="13.5" thickBot="1" x14ac:dyDescent="0.25">
      <c r="A4" s="94" t="s">
        <v>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5" t="s">
        <v>0</v>
      </c>
    </row>
    <row r="5" spans="1:30" ht="16.5" thickBot="1" x14ac:dyDescent="0.3">
      <c r="A5" s="96"/>
      <c r="B5" s="96"/>
      <c r="C5" s="96"/>
      <c r="D5" s="96"/>
      <c r="E5" s="96"/>
      <c r="F5" s="97" t="s">
        <v>22</v>
      </c>
      <c r="G5" s="98" t="s">
        <v>1</v>
      </c>
      <c r="H5" s="98"/>
      <c r="I5" s="98"/>
      <c r="J5" s="98"/>
      <c r="K5" s="98"/>
      <c r="L5" s="99" t="s">
        <v>26</v>
      </c>
      <c r="M5" s="87" t="s">
        <v>24</v>
      </c>
      <c r="N5" s="3"/>
      <c r="O5" s="97" t="s">
        <v>22</v>
      </c>
      <c r="P5" s="100" t="s">
        <v>2</v>
      </c>
      <c r="Q5" s="100"/>
      <c r="R5" s="100"/>
      <c r="S5" s="100"/>
      <c r="T5" s="100"/>
      <c r="U5" s="100"/>
      <c r="V5" s="100"/>
      <c r="W5" s="100"/>
      <c r="X5" s="100"/>
      <c r="Y5" s="99" t="s">
        <v>26</v>
      </c>
      <c r="Z5" s="87" t="s">
        <v>24</v>
      </c>
      <c r="AA5" s="3"/>
      <c r="AB5" s="88" t="s">
        <v>23</v>
      </c>
      <c r="AC5" s="88" t="s">
        <v>25</v>
      </c>
      <c r="AD5" s="95"/>
    </row>
    <row r="6" spans="1:30" ht="13.5" thickBot="1" x14ac:dyDescent="0.25">
      <c r="A6" s="89"/>
      <c r="B6" s="90"/>
      <c r="C6" s="90" t="s">
        <v>3</v>
      </c>
      <c r="D6" s="91"/>
      <c r="E6" s="92" t="s">
        <v>4</v>
      </c>
      <c r="F6" s="97"/>
      <c r="G6" s="93" t="s">
        <v>5</v>
      </c>
      <c r="H6" s="93"/>
      <c r="I6" s="93"/>
      <c r="J6" s="93"/>
      <c r="K6" s="93"/>
      <c r="L6" s="99"/>
      <c r="M6" s="87"/>
      <c r="N6" s="3"/>
      <c r="O6" s="97"/>
      <c r="P6" s="93" t="s">
        <v>5</v>
      </c>
      <c r="Q6" s="93"/>
      <c r="R6" s="93"/>
      <c r="S6" s="93"/>
      <c r="T6" s="93"/>
      <c r="U6" s="93"/>
      <c r="V6" s="93"/>
      <c r="W6" s="93"/>
      <c r="X6" s="93"/>
      <c r="Y6" s="99"/>
      <c r="Z6" s="87"/>
      <c r="AA6" s="3"/>
      <c r="AB6" s="88"/>
      <c r="AC6" s="88"/>
      <c r="AD6" s="88"/>
    </row>
    <row r="7" spans="1:30" ht="13.5" thickBot="1" x14ac:dyDescent="0.25">
      <c r="A7" s="89"/>
      <c r="B7" s="90"/>
      <c r="C7" s="90"/>
      <c r="D7" s="91"/>
      <c r="E7" s="92"/>
      <c r="F7" s="97"/>
      <c r="G7" s="86" t="s">
        <v>6</v>
      </c>
      <c r="H7" s="86" t="s">
        <v>8</v>
      </c>
      <c r="I7" s="86" t="s">
        <v>9</v>
      </c>
      <c r="J7" s="86" t="s">
        <v>10</v>
      </c>
      <c r="K7" s="86" t="s">
        <v>11</v>
      </c>
      <c r="L7" s="99"/>
      <c r="M7" s="87"/>
      <c r="N7" s="3"/>
      <c r="O7" s="97"/>
      <c r="P7" s="84" t="s">
        <v>7</v>
      </c>
      <c r="Q7" s="84" t="s">
        <v>12</v>
      </c>
      <c r="R7" s="84" t="s">
        <v>13</v>
      </c>
      <c r="S7" s="84" t="s">
        <v>14</v>
      </c>
      <c r="T7" s="84" t="s">
        <v>15</v>
      </c>
      <c r="U7" s="84" t="s">
        <v>16</v>
      </c>
      <c r="V7" s="84" t="s">
        <v>17</v>
      </c>
      <c r="W7" s="84" t="s">
        <v>18</v>
      </c>
      <c r="X7" s="84" t="s">
        <v>19</v>
      </c>
      <c r="Y7" s="99"/>
      <c r="Z7" s="87"/>
      <c r="AA7" s="3"/>
      <c r="AB7" s="88"/>
      <c r="AC7" s="88"/>
      <c r="AD7" s="88"/>
    </row>
    <row r="8" spans="1:30" ht="13.5" thickBot="1" x14ac:dyDescent="0.25">
      <c r="A8" s="89"/>
      <c r="B8" s="90"/>
      <c r="C8" s="90"/>
      <c r="D8" s="91"/>
      <c r="E8" s="92"/>
      <c r="F8" s="97"/>
      <c r="G8" s="86"/>
      <c r="H8" s="86"/>
      <c r="I8" s="86"/>
      <c r="J8" s="86"/>
      <c r="K8" s="86"/>
      <c r="L8" s="99"/>
      <c r="M8" s="87"/>
      <c r="N8" s="3"/>
      <c r="O8" s="97"/>
      <c r="P8" s="84"/>
      <c r="Q8" s="84"/>
      <c r="R8" s="84"/>
      <c r="S8" s="84"/>
      <c r="T8" s="84"/>
      <c r="U8" s="84"/>
      <c r="V8" s="84"/>
      <c r="W8" s="84"/>
      <c r="X8" s="84"/>
      <c r="Y8" s="99"/>
      <c r="Z8" s="87"/>
      <c r="AA8" s="4"/>
      <c r="AB8" s="88"/>
      <c r="AC8" s="88"/>
      <c r="AD8" s="88"/>
    </row>
    <row r="9" spans="1:30" x14ac:dyDescent="0.2">
      <c r="A9" s="5">
        <v>1</v>
      </c>
      <c r="B9" s="6">
        <v>6</v>
      </c>
      <c r="C9" s="85" t="s">
        <v>132</v>
      </c>
      <c r="D9" s="85"/>
      <c r="E9" s="85"/>
      <c r="F9" s="7">
        <v>71000</v>
      </c>
      <c r="G9" s="8"/>
      <c r="H9" s="8"/>
      <c r="I9" s="8">
        <v>71000</v>
      </c>
      <c r="J9" s="8"/>
      <c r="K9" s="8"/>
      <c r="L9" s="7">
        <f t="shared" ref="L9:L22" si="0">M9-F9</f>
        <v>0</v>
      </c>
      <c r="M9" s="9">
        <f t="shared" ref="M9:M22" si="1">SUM(G9:K9)</f>
        <v>71000</v>
      </c>
      <c r="O9" s="7">
        <v>259590</v>
      </c>
      <c r="P9" s="8"/>
      <c r="Q9" s="8"/>
      <c r="R9" s="8"/>
      <c r="S9" s="8"/>
      <c r="T9" s="8"/>
      <c r="U9" s="8">
        <v>259590</v>
      </c>
      <c r="V9" s="8"/>
      <c r="W9" s="8"/>
      <c r="X9" s="8"/>
      <c r="Y9" s="7">
        <f t="shared" ref="Y9:Y22" si="2">Z9-O9</f>
        <v>0</v>
      </c>
      <c r="Z9" s="9">
        <f t="shared" ref="Z9:Z22" si="3">SUM(P9:X9)</f>
        <v>259590</v>
      </c>
      <c r="AA9" s="2"/>
      <c r="AB9" s="9">
        <f t="shared" ref="AB9:AB22" si="4">F9+O9</f>
        <v>330590</v>
      </c>
      <c r="AC9" s="9">
        <f t="shared" ref="AC9:AC22" si="5">M9+Z9</f>
        <v>330590</v>
      </c>
      <c r="AD9" s="10">
        <f t="shared" ref="AD9:AD22" si="6">IF(AB9=0,"",AC9/AB9)</f>
        <v>1</v>
      </c>
    </row>
    <row r="10" spans="1:30" x14ac:dyDescent="0.2">
      <c r="A10" s="5">
        <v>2</v>
      </c>
      <c r="B10" s="11">
        <v>1</v>
      </c>
      <c r="C10" s="82" t="s">
        <v>133</v>
      </c>
      <c r="D10" s="82"/>
      <c r="E10" s="82"/>
      <c r="F10" s="12">
        <v>71000</v>
      </c>
      <c r="G10" s="13"/>
      <c r="H10" s="13"/>
      <c r="I10" s="13">
        <v>71000</v>
      </c>
      <c r="J10" s="13"/>
      <c r="K10" s="13"/>
      <c r="L10" s="12">
        <f t="shared" si="0"/>
        <v>0</v>
      </c>
      <c r="M10" s="14">
        <f t="shared" si="1"/>
        <v>71000</v>
      </c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2">
        <f t="shared" si="2"/>
        <v>0</v>
      </c>
      <c r="Z10" s="14">
        <f t="shared" si="3"/>
        <v>0</v>
      </c>
      <c r="AB10" s="14">
        <f t="shared" si="4"/>
        <v>71000</v>
      </c>
      <c r="AC10" s="14">
        <f t="shared" si="5"/>
        <v>71000</v>
      </c>
      <c r="AD10" s="15">
        <f t="shared" si="6"/>
        <v>1</v>
      </c>
    </row>
    <row r="11" spans="1:30" x14ac:dyDescent="0.2">
      <c r="A11" s="5">
        <v>3</v>
      </c>
      <c r="B11" s="16">
        <v>1</v>
      </c>
      <c r="C11" s="83" t="s">
        <v>102</v>
      </c>
      <c r="D11" s="83"/>
      <c r="E11" s="83"/>
      <c r="F11" s="17">
        <v>31000</v>
      </c>
      <c r="G11" s="18"/>
      <c r="H11" s="18"/>
      <c r="I11" s="18">
        <v>31000</v>
      </c>
      <c r="J11" s="18"/>
      <c r="K11" s="18"/>
      <c r="L11" s="17">
        <f t="shared" si="0"/>
        <v>0</v>
      </c>
      <c r="M11" s="19">
        <f t="shared" si="1"/>
        <v>31000</v>
      </c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7">
        <f t="shared" si="2"/>
        <v>0</v>
      </c>
      <c r="Z11" s="19">
        <f t="shared" si="3"/>
        <v>0</v>
      </c>
      <c r="AA11" s="20"/>
      <c r="AB11" s="19">
        <f t="shared" si="4"/>
        <v>31000</v>
      </c>
      <c r="AC11" s="19">
        <f t="shared" si="5"/>
        <v>31000</v>
      </c>
      <c r="AD11" s="15">
        <f t="shared" si="6"/>
        <v>1</v>
      </c>
    </row>
    <row r="12" spans="1:30" x14ac:dyDescent="0.2">
      <c r="A12" s="5">
        <v>4</v>
      </c>
      <c r="B12" s="16">
        <v>2</v>
      </c>
      <c r="C12" s="83" t="s">
        <v>134</v>
      </c>
      <c r="D12" s="83"/>
      <c r="E12" s="83"/>
      <c r="F12" s="17">
        <v>34000</v>
      </c>
      <c r="G12" s="18"/>
      <c r="H12" s="18"/>
      <c r="I12" s="18">
        <v>34000</v>
      </c>
      <c r="J12" s="18"/>
      <c r="K12" s="18"/>
      <c r="L12" s="17">
        <f t="shared" si="0"/>
        <v>0</v>
      </c>
      <c r="M12" s="19">
        <f t="shared" si="1"/>
        <v>34000</v>
      </c>
      <c r="O12" s="17"/>
      <c r="P12" s="18"/>
      <c r="Q12" s="18"/>
      <c r="R12" s="18"/>
      <c r="S12" s="18"/>
      <c r="T12" s="18"/>
      <c r="U12" s="18"/>
      <c r="V12" s="18"/>
      <c r="W12" s="18"/>
      <c r="X12" s="18"/>
      <c r="Y12" s="17">
        <f t="shared" si="2"/>
        <v>0</v>
      </c>
      <c r="Z12" s="19">
        <f t="shared" si="3"/>
        <v>0</v>
      </c>
      <c r="AA12" s="20"/>
      <c r="AB12" s="19">
        <f t="shared" si="4"/>
        <v>34000</v>
      </c>
      <c r="AC12" s="19">
        <f t="shared" si="5"/>
        <v>34000</v>
      </c>
      <c r="AD12" s="15">
        <f t="shared" si="6"/>
        <v>1</v>
      </c>
    </row>
    <row r="13" spans="1:30" x14ac:dyDescent="0.2">
      <c r="A13" s="5">
        <v>5</v>
      </c>
      <c r="B13" s="16">
        <v>3</v>
      </c>
      <c r="C13" s="83" t="s">
        <v>135</v>
      </c>
      <c r="D13" s="83"/>
      <c r="E13" s="83"/>
      <c r="F13" s="17">
        <v>2000</v>
      </c>
      <c r="G13" s="18"/>
      <c r="H13" s="18"/>
      <c r="I13" s="18">
        <v>2000</v>
      </c>
      <c r="J13" s="18"/>
      <c r="K13" s="18"/>
      <c r="L13" s="17">
        <f t="shared" si="0"/>
        <v>0</v>
      </c>
      <c r="M13" s="19">
        <f t="shared" si="1"/>
        <v>2000</v>
      </c>
      <c r="O13" s="17"/>
      <c r="P13" s="18"/>
      <c r="Q13" s="18"/>
      <c r="R13" s="18"/>
      <c r="S13" s="18"/>
      <c r="T13" s="18"/>
      <c r="U13" s="18"/>
      <c r="V13" s="18"/>
      <c r="W13" s="18"/>
      <c r="X13" s="18"/>
      <c r="Y13" s="17">
        <f t="shared" si="2"/>
        <v>0</v>
      </c>
      <c r="Z13" s="19">
        <f t="shared" si="3"/>
        <v>0</v>
      </c>
      <c r="AA13" s="20"/>
      <c r="AB13" s="19">
        <f t="shared" si="4"/>
        <v>2000</v>
      </c>
      <c r="AC13" s="19">
        <f t="shared" si="5"/>
        <v>2000</v>
      </c>
      <c r="AD13" s="15">
        <f t="shared" si="6"/>
        <v>1</v>
      </c>
    </row>
    <row r="14" spans="1:30" x14ac:dyDescent="0.2">
      <c r="A14" s="5">
        <v>6</v>
      </c>
      <c r="B14" s="16">
        <v>4</v>
      </c>
      <c r="C14" s="83" t="s">
        <v>136</v>
      </c>
      <c r="D14" s="83"/>
      <c r="E14" s="83"/>
      <c r="F14" s="17">
        <v>2000</v>
      </c>
      <c r="G14" s="18"/>
      <c r="H14" s="18"/>
      <c r="I14" s="18">
        <v>2000</v>
      </c>
      <c r="J14" s="18"/>
      <c r="K14" s="18"/>
      <c r="L14" s="17">
        <f t="shared" si="0"/>
        <v>0</v>
      </c>
      <c r="M14" s="19">
        <f t="shared" si="1"/>
        <v>2000</v>
      </c>
      <c r="O14" s="17"/>
      <c r="P14" s="18"/>
      <c r="Q14" s="18"/>
      <c r="R14" s="18"/>
      <c r="S14" s="18"/>
      <c r="T14" s="18"/>
      <c r="U14" s="18"/>
      <c r="V14" s="18"/>
      <c r="W14" s="18"/>
      <c r="X14" s="18"/>
      <c r="Y14" s="17">
        <f t="shared" si="2"/>
        <v>0</v>
      </c>
      <c r="Z14" s="19">
        <f t="shared" si="3"/>
        <v>0</v>
      </c>
      <c r="AA14" s="20"/>
      <c r="AB14" s="19">
        <f t="shared" si="4"/>
        <v>2000</v>
      </c>
      <c r="AC14" s="19">
        <f t="shared" si="5"/>
        <v>2000</v>
      </c>
      <c r="AD14" s="15">
        <f t="shared" si="6"/>
        <v>1</v>
      </c>
    </row>
    <row r="15" spans="1:30" x14ac:dyDescent="0.2">
      <c r="A15" s="5">
        <v>7</v>
      </c>
      <c r="B15" s="16">
        <v>6</v>
      </c>
      <c r="C15" s="83" t="s">
        <v>137</v>
      </c>
      <c r="D15" s="83"/>
      <c r="E15" s="83"/>
      <c r="F15" s="17">
        <v>2000</v>
      </c>
      <c r="G15" s="18"/>
      <c r="H15" s="18"/>
      <c r="I15" s="18">
        <v>2000</v>
      </c>
      <c r="J15" s="18"/>
      <c r="K15" s="18"/>
      <c r="L15" s="17">
        <f t="shared" si="0"/>
        <v>0</v>
      </c>
      <c r="M15" s="19">
        <f t="shared" si="1"/>
        <v>2000</v>
      </c>
      <c r="O15" s="17"/>
      <c r="P15" s="18"/>
      <c r="Q15" s="18"/>
      <c r="R15" s="18"/>
      <c r="S15" s="18"/>
      <c r="T15" s="18"/>
      <c r="U15" s="18"/>
      <c r="V15" s="18"/>
      <c r="W15" s="18"/>
      <c r="X15" s="18"/>
      <c r="Y15" s="17">
        <f t="shared" si="2"/>
        <v>0</v>
      </c>
      <c r="Z15" s="19">
        <f t="shared" si="3"/>
        <v>0</v>
      </c>
      <c r="AA15" s="20"/>
      <c r="AB15" s="19">
        <f t="shared" si="4"/>
        <v>2000</v>
      </c>
      <c r="AC15" s="19">
        <f t="shared" si="5"/>
        <v>2000</v>
      </c>
      <c r="AD15" s="15">
        <f t="shared" si="6"/>
        <v>1</v>
      </c>
    </row>
    <row r="16" spans="1:30" x14ac:dyDescent="0.2">
      <c r="A16" s="5">
        <v>8</v>
      </c>
      <c r="B16" s="11">
        <v>2</v>
      </c>
      <c r="C16" s="82" t="s">
        <v>138</v>
      </c>
      <c r="D16" s="82"/>
      <c r="E16" s="82"/>
      <c r="F16" s="12"/>
      <c r="G16" s="13"/>
      <c r="H16" s="13"/>
      <c r="I16" s="13"/>
      <c r="J16" s="13"/>
      <c r="K16" s="13"/>
      <c r="L16" s="12">
        <f t="shared" si="0"/>
        <v>0</v>
      </c>
      <c r="M16" s="14">
        <f t="shared" si="1"/>
        <v>0</v>
      </c>
      <c r="O16" s="12"/>
      <c r="P16" s="13"/>
      <c r="Q16" s="13"/>
      <c r="R16" s="13"/>
      <c r="S16" s="13"/>
      <c r="T16" s="13"/>
      <c r="U16" s="13"/>
      <c r="V16" s="13"/>
      <c r="W16" s="13"/>
      <c r="X16" s="13"/>
      <c r="Y16" s="12">
        <f t="shared" si="2"/>
        <v>0</v>
      </c>
      <c r="Z16" s="14">
        <f t="shared" si="3"/>
        <v>0</v>
      </c>
      <c r="AB16" s="14">
        <f t="shared" si="4"/>
        <v>0</v>
      </c>
      <c r="AC16" s="14">
        <f t="shared" si="5"/>
        <v>0</v>
      </c>
      <c r="AD16" s="15" t="str">
        <f t="shared" si="6"/>
        <v/>
      </c>
    </row>
    <row r="17" spans="1:30" x14ac:dyDescent="0.2">
      <c r="A17" s="5">
        <v>9</v>
      </c>
      <c r="B17" s="16">
        <v>1</v>
      </c>
      <c r="C17" s="83" t="s">
        <v>139</v>
      </c>
      <c r="D17" s="83"/>
      <c r="E17" s="83"/>
      <c r="F17" s="17"/>
      <c r="G17" s="18"/>
      <c r="H17" s="18"/>
      <c r="I17" s="18"/>
      <c r="J17" s="18"/>
      <c r="K17" s="18"/>
      <c r="L17" s="17">
        <f t="shared" si="0"/>
        <v>0</v>
      </c>
      <c r="M17" s="19">
        <f t="shared" si="1"/>
        <v>0</v>
      </c>
      <c r="O17" s="17"/>
      <c r="P17" s="18"/>
      <c r="Q17" s="18"/>
      <c r="R17" s="18"/>
      <c r="S17" s="18"/>
      <c r="T17" s="18"/>
      <c r="U17" s="18"/>
      <c r="V17" s="18"/>
      <c r="W17" s="18"/>
      <c r="X17" s="18"/>
      <c r="Y17" s="17">
        <f t="shared" si="2"/>
        <v>0</v>
      </c>
      <c r="Z17" s="19">
        <f t="shared" si="3"/>
        <v>0</v>
      </c>
      <c r="AA17" s="20"/>
      <c r="AB17" s="19">
        <f t="shared" si="4"/>
        <v>0</v>
      </c>
      <c r="AC17" s="19">
        <f t="shared" si="5"/>
        <v>0</v>
      </c>
      <c r="AD17" s="15" t="str">
        <f t="shared" si="6"/>
        <v/>
      </c>
    </row>
    <row r="18" spans="1:30" x14ac:dyDescent="0.2">
      <c r="A18" s="5">
        <v>10</v>
      </c>
      <c r="B18" s="11">
        <v>3</v>
      </c>
      <c r="C18" s="82" t="s">
        <v>140</v>
      </c>
      <c r="D18" s="82"/>
      <c r="E18" s="82"/>
      <c r="F18" s="12"/>
      <c r="G18" s="13"/>
      <c r="H18" s="13"/>
      <c r="I18" s="13"/>
      <c r="J18" s="13"/>
      <c r="K18" s="13"/>
      <c r="L18" s="12">
        <f t="shared" si="0"/>
        <v>0</v>
      </c>
      <c r="M18" s="14">
        <f t="shared" si="1"/>
        <v>0</v>
      </c>
      <c r="O18" s="12">
        <v>259590</v>
      </c>
      <c r="P18" s="13"/>
      <c r="Q18" s="13"/>
      <c r="R18" s="13"/>
      <c r="S18" s="13"/>
      <c r="T18" s="13"/>
      <c r="U18" s="13">
        <v>259590</v>
      </c>
      <c r="V18" s="13"/>
      <c r="W18" s="13"/>
      <c r="X18" s="13"/>
      <c r="Y18" s="12">
        <f t="shared" si="2"/>
        <v>0</v>
      </c>
      <c r="Z18" s="14">
        <f t="shared" si="3"/>
        <v>259590</v>
      </c>
      <c r="AB18" s="14">
        <f t="shared" si="4"/>
        <v>259590</v>
      </c>
      <c r="AC18" s="14">
        <f t="shared" si="5"/>
        <v>259590</v>
      </c>
      <c r="AD18" s="15">
        <f t="shared" si="6"/>
        <v>1</v>
      </c>
    </row>
    <row r="19" spans="1:30" x14ac:dyDescent="0.2">
      <c r="A19" s="5">
        <v>11</v>
      </c>
      <c r="B19" s="16">
        <v>1</v>
      </c>
      <c r="C19" s="83" t="s">
        <v>141</v>
      </c>
      <c r="D19" s="83"/>
      <c r="E19" s="83"/>
      <c r="F19" s="17"/>
      <c r="G19" s="18"/>
      <c r="H19" s="18"/>
      <c r="I19" s="18"/>
      <c r="J19" s="18"/>
      <c r="K19" s="18"/>
      <c r="L19" s="17">
        <f t="shared" si="0"/>
        <v>0</v>
      </c>
      <c r="M19" s="19">
        <f t="shared" si="1"/>
        <v>0</v>
      </c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7">
        <f t="shared" si="2"/>
        <v>0</v>
      </c>
      <c r="Z19" s="19">
        <f t="shared" si="3"/>
        <v>0</v>
      </c>
      <c r="AA19" s="20"/>
      <c r="AB19" s="19">
        <f t="shared" si="4"/>
        <v>0</v>
      </c>
      <c r="AC19" s="19">
        <f t="shared" si="5"/>
        <v>0</v>
      </c>
      <c r="AD19" s="15" t="str">
        <f t="shared" si="6"/>
        <v/>
      </c>
    </row>
    <row r="20" spans="1:30" x14ac:dyDescent="0.2">
      <c r="A20" s="5">
        <v>12</v>
      </c>
      <c r="B20" s="16">
        <v>2</v>
      </c>
      <c r="C20" s="83" t="s">
        <v>142</v>
      </c>
      <c r="D20" s="83"/>
      <c r="E20" s="83"/>
      <c r="F20" s="17"/>
      <c r="G20" s="18"/>
      <c r="H20" s="18"/>
      <c r="I20" s="18"/>
      <c r="J20" s="18"/>
      <c r="K20" s="18"/>
      <c r="L20" s="17">
        <f t="shared" si="0"/>
        <v>0</v>
      </c>
      <c r="M20" s="19">
        <f t="shared" si="1"/>
        <v>0</v>
      </c>
      <c r="O20" s="17"/>
      <c r="P20" s="18"/>
      <c r="Q20" s="18"/>
      <c r="R20" s="18"/>
      <c r="S20" s="18"/>
      <c r="T20" s="18"/>
      <c r="U20" s="18"/>
      <c r="V20" s="18"/>
      <c r="W20" s="18"/>
      <c r="X20" s="18"/>
      <c r="Y20" s="17">
        <f t="shared" si="2"/>
        <v>0</v>
      </c>
      <c r="Z20" s="19">
        <f t="shared" si="3"/>
        <v>0</v>
      </c>
      <c r="AA20" s="20"/>
      <c r="AB20" s="19">
        <f t="shared" si="4"/>
        <v>0</v>
      </c>
      <c r="AC20" s="19">
        <f t="shared" si="5"/>
        <v>0</v>
      </c>
      <c r="AD20" s="15" t="str">
        <f t="shared" si="6"/>
        <v/>
      </c>
    </row>
    <row r="21" spans="1:30" x14ac:dyDescent="0.2">
      <c r="A21" s="5">
        <v>13</v>
      </c>
      <c r="B21" s="16">
        <v>3</v>
      </c>
      <c r="C21" s="83" t="s">
        <v>143</v>
      </c>
      <c r="D21" s="83"/>
      <c r="E21" s="83"/>
      <c r="F21" s="17"/>
      <c r="G21" s="18"/>
      <c r="H21" s="18"/>
      <c r="I21" s="18"/>
      <c r="J21" s="18"/>
      <c r="K21" s="18"/>
      <c r="L21" s="17">
        <f t="shared" si="0"/>
        <v>0</v>
      </c>
      <c r="M21" s="19">
        <f t="shared" si="1"/>
        <v>0</v>
      </c>
      <c r="O21" s="17"/>
      <c r="P21" s="18"/>
      <c r="Q21" s="18"/>
      <c r="R21" s="18"/>
      <c r="S21" s="18"/>
      <c r="T21" s="18"/>
      <c r="U21" s="18"/>
      <c r="V21" s="18"/>
      <c r="W21" s="18"/>
      <c r="X21" s="18"/>
      <c r="Y21" s="17">
        <f t="shared" si="2"/>
        <v>0</v>
      </c>
      <c r="Z21" s="19">
        <f t="shared" si="3"/>
        <v>0</v>
      </c>
      <c r="AA21" s="20"/>
      <c r="AB21" s="19">
        <f t="shared" si="4"/>
        <v>0</v>
      </c>
      <c r="AC21" s="19">
        <f t="shared" si="5"/>
        <v>0</v>
      </c>
      <c r="AD21" s="15" t="str">
        <f t="shared" si="6"/>
        <v/>
      </c>
    </row>
    <row r="22" spans="1:30" ht="13.5" thickBot="1" x14ac:dyDescent="0.25">
      <c r="A22" s="5">
        <v>14</v>
      </c>
      <c r="B22" s="16">
        <v>4</v>
      </c>
      <c r="C22" s="83" t="s">
        <v>144</v>
      </c>
      <c r="D22" s="83"/>
      <c r="E22" s="83"/>
      <c r="F22" s="17"/>
      <c r="G22" s="18"/>
      <c r="H22" s="18"/>
      <c r="I22" s="18"/>
      <c r="J22" s="18"/>
      <c r="K22" s="18"/>
      <c r="L22" s="17">
        <f t="shared" si="0"/>
        <v>0</v>
      </c>
      <c r="M22" s="19">
        <f t="shared" si="1"/>
        <v>0</v>
      </c>
      <c r="O22" s="17">
        <v>259590</v>
      </c>
      <c r="P22" s="18"/>
      <c r="Q22" s="18"/>
      <c r="R22" s="18"/>
      <c r="S22" s="18"/>
      <c r="T22" s="18"/>
      <c r="U22" s="18">
        <v>259590</v>
      </c>
      <c r="V22" s="18"/>
      <c r="W22" s="18"/>
      <c r="X22" s="18"/>
      <c r="Y22" s="17">
        <f t="shared" si="2"/>
        <v>0</v>
      </c>
      <c r="Z22" s="19">
        <f t="shared" si="3"/>
        <v>259590</v>
      </c>
      <c r="AA22" s="20"/>
      <c r="AB22" s="19">
        <f t="shared" si="4"/>
        <v>259590</v>
      </c>
      <c r="AC22" s="19">
        <f t="shared" si="5"/>
        <v>259590</v>
      </c>
      <c r="AD22" s="15">
        <f t="shared" si="6"/>
        <v>1</v>
      </c>
    </row>
    <row r="23" spans="1:30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2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2"/>
      <c r="AB23" s="33"/>
      <c r="AC23" s="33"/>
      <c r="AD23" s="33"/>
    </row>
  </sheetData>
  <mergeCells count="48">
    <mergeCell ref="A4:AC4"/>
    <mergeCell ref="AD4:AD8"/>
    <mergeCell ref="A5:E5"/>
    <mergeCell ref="F5:F8"/>
    <mergeCell ref="G5:K5"/>
    <mergeCell ref="L5:L8"/>
    <mergeCell ref="M5:M8"/>
    <mergeCell ref="O5:O8"/>
    <mergeCell ref="P5:X5"/>
    <mergeCell ref="Y5:Y8"/>
    <mergeCell ref="Z5:Z8"/>
    <mergeCell ref="AB5:AB8"/>
    <mergeCell ref="AC5:AC8"/>
    <mergeCell ref="A6:A8"/>
    <mergeCell ref="B6:B8"/>
    <mergeCell ref="C6:C8"/>
    <mergeCell ref="D6:D8"/>
    <mergeCell ref="E6:E8"/>
    <mergeCell ref="G6:K6"/>
    <mergeCell ref="P6:X6"/>
    <mergeCell ref="C12:E12"/>
    <mergeCell ref="Q7:Q8"/>
    <mergeCell ref="R7:R8"/>
    <mergeCell ref="S7:S8"/>
    <mergeCell ref="T7:T8"/>
    <mergeCell ref="G7:G8"/>
    <mergeCell ref="H7:H8"/>
    <mergeCell ref="I7:I8"/>
    <mergeCell ref="J7:J8"/>
    <mergeCell ref="K7:K8"/>
    <mergeCell ref="P7:P8"/>
    <mergeCell ref="W7:W8"/>
    <mergeCell ref="X7:X8"/>
    <mergeCell ref="C9:E9"/>
    <mergeCell ref="C10:E10"/>
    <mergeCell ref="C11:E11"/>
    <mergeCell ref="U7:U8"/>
    <mergeCell ref="V7:V8"/>
    <mergeCell ref="C19:E19"/>
    <mergeCell ref="C20:E20"/>
    <mergeCell ref="C21:E21"/>
    <mergeCell ref="C22:E22"/>
    <mergeCell ref="C13:E13"/>
    <mergeCell ref="C14:E14"/>
    <mergeCell ref="C15:E15"/>
    <mergeCell ref="C16:E16"/>
    <mergeCell ref="C17:E17"/>
    <mergeCell ref="C18:E18"/>
  </mergeCells>
  <printOptions gridLines="1" gridLinesSet="0"/>
  <pageMargins left="0.25" right="0.25" top="0.75" bottom="0.75" header="0.3" footer="0.3"/>
  <pageSetup paperSize="9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D29"/>
  <sheetViews>
    <sheetView zoomScale="88" zoomScaleNormal="88" workbookViewId="0"/>
  </sheetViews>
  <sheetFormatPr defaultRowHeight="12.75" x14ac:dyDescent="0.2"/>
  <cols>
    <col min="1" max="2" width="3.140625" customWidth="1"/>
    <col min="3" max="3" width="8.7109375" customWidth="1"/>
    <col min="4" max="4" width="3.140625" customWidth="1"/>
    <col min="5" max="5" width="27.140625" customWidth="1"/>
    <col min="6" max="6" width="9.7109375" customWidth="1"/>
    <col min="7" max="9" width="7.7109375" customWidth="1"/>
    <col min="10" max="11" width="0" hidden="1" customWidth="1"/>
    <col min="12" max="12" width="7.7109375" customWidth="1"/>
    <col min="13" max="13" width="9.7109375" customWidth="1"/>
    <col min="14" max="14" width="0.85546875" customWidth="1"/>
    <col min="15" max="15" width="9.7109375" customWidth="1"/>
    <col min="16" max="18" width="0" hidden="1" customWidth="1"/>
    <col min="19" max="19" width="7.7109375" customWidth="1"/>
    <col min="20" max="20" width="0" hidden="1" customWidth="1"/>
    <col min="21" max="22" width="7.7109375" customWidth="1"/>
    <col min="23" max="24" width="0" hidden="1" customWidth="1"/>
    <col min="25" max="25" width="7.7109375" customWidth="1"/>
    <col min="26" max="26" width="9.7109375" customWidth="1"/>
    <col min="27" max="27" width="0.7109375" customWidth="1"/>
    <col min="28" max="29" width="10.140625" customWidth="1"/>
    <col min="30" max="30" width="7.7109375" customWidth="1"/>
    <col min="31" max="31" width="9.28515625" customWidth="1"/>
  </cols>
  <sheetData>
    <row r="1" spans="1:30" collapsed="1" x14ac:dyDescent="0.2"/>
    <row r="2" spans="1:30" ht="15.75" x14ac:dyDescent="0.25">
      <c r="A2" s="1" t="s">
        <v>145</v>
      </c>
    </row>
    <row r="4" spans="1:30" ht="13.5" thickBot="1" x14ac:dyDescent="0.25">
      <c r="A4" s="94" t="s">
        <v>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5" t="s">
        <v>0</v>
      </c>
    </row>
    <row r="5" spans="1:30" ht="16.5" thickBot="1" x14ac:dyDescent="0.3">
      <c r="A5" s="96"/>
      <c r="B5" s="96"/>
      <c r="C5" s="96"/>
      <c r="D5" s="96"/>
      <c r="E5" s="96"/>
      <c r="F5" s="97" t="s">
        <v>22</v>
      </c>
      <c r="G5" s="98" t="s">
        <v>1</v>
      </c>
      <c r="H5" s="98"/>
      <c r="I5" s="98"/>
      <c r="J5" s="98"/>
      <c r="K5" s="98"/>
      <c r="L5" s="99" t="s">
        <v>26</v>
      </c>
      <c r="M5" s="87" t="s">
        <v>24</v>
      </c>
      <c r="N5" s="3"/>
      <c r="O5" s="97" t="s">
        <v>22</v>
      </c>
      <c r="P5" s="100" t="s">
        <v>2</v>
      </c>
      <c r="Q5" s="100"/>
      <c r="R5" s="100"/>
      <c r="S5" s="100"/>
      <c r="T5" s="100"/>
      <c r="U5" s="100"/>
      <c r="V5" s="100"/>
      <c r="W5" s="100"/>
      <c r="X5" s="100"/>
      <c r="Y5" s="99" t="s">
        <v>26</v>
      </c>
      <c r="Z5" s="87" t="s">
        <v>24</v>
      </c>
      <c r="AA5" s="3"/>
      <c r="AB5" s="88" t="s">
        <v>23</v>
      </c>
      <c r="AC5" s="88" t="s">
        <v>25</v>
      </c>
      <c r="AD5" s="95"/>
    </row>
    <row r="6" spans="1:30" ht="13.5" thickBot="1" x14ac:dyDescent="0.25">
      <c r="A6" s="89"/>
      <c r="B6" s="90"/>
      <c r="C6" s="90" t="s">
        <v>3</v>
      </c>
      <c r="D6" s="91"/>
      <c r="E6" s="92" t="s">
        <v>4</v>
      </c>
      <c r="F6" s="97"/>
      <c r="G6" s="93" t="s">
        <v>5</v>
      </c>
      <c r="H6" s="93"/>
      <c r="I6" s="93"/>
      <c r="J6" s="93"/>
      <c r="K6" s="93"/>
      <c r="L6" s="99"/>
      <c r="M6" s="87"/>
      <c r="N6" s="3"/>
      <c r="O6" s="97"/>
      <c r="P6" s="93" t="s">
        <v>5</v>
      </c>
      <c r="Q6" s="93"/>
      <c r="R6" s="93"/>
      <c r="S6" s="93"/>
      <c r="T6" s="93"/>
      <c r="U6" s="93"/>
      <c r="V6" s="93"/>
      <c r="W6" s="93"/>
      <c r="X6" s="93"/>
      <c r="Y6" s="99"/>
      <c r="Z6" s="87"/>
      <c r="AA6" s="3"/>
      <c r="AB6" s="88"/>
      <c r="AC6" s="88"/>
      <c r="AD6" s="88"/>
    </row>
    <row r="7" spans="1:30" ht="13.5" thickBot="1" x14ac:dyDescent="0.25">
      <c r="A7" s="89"/>
      <c r="B7" s="90"/>
      <c r="C7" s="90"/>
      <c r="D7" s="91"/>
      <c r="E7" s="92"/>
      <c r="F7" s="97"/>
      <c r="G7" s="86" t="s">
        <v>6</v>
      </c>
      <c r="H7" s="86" t="s">
        <v>8</v>
      </c>
      <c r="I7" s="86" t="s">
        <v>9</v>
      </c>
      <c r="J7" s="86" t="s">
        <v>10</v>
      </c>
      <c r="K7" s="86" t="s">
        <v>11</v>
      </c>
      <c r="L7" s="99"/>
      <c r="M7" s="87"/>
      <c r="N7" s="3"/>
      <c r="O7" s="97"/>
      <c r="P7" s="84" t="s">
        <v>7</v>
      </c>
      <c r="Q7" s="84" t="s">
        <v>12</v>
      </c>
      <c r="R7" s="84" t="s">
        <v>13</v>
      </c>
      <c r="S7" s="84" t="s">
        <v>14</v>
      </c>
      <c r="T7" s="84" t="s">
        <v>15</v>
      </c>
      <c r="U7" s="84" t="s">
        <v>16</v>
      </c>
      <c r="V7" s="84" t="s">
        <v>17</v>
      </c>
      <c r="W7" s="84" t="s">
        <v>18</v>
      </c>
      <c r="X7" s="84" t="s">
        <v>19</v>
      </c>
      <c r="Y7" s="99"/>
      <c r="Z7" s="87"/>
      <c r="AA7" s="3"/>
      <c r="AB7" s="88"/>
      <c r="AC7" s="88"/>
      <c r="AD7" s="88"/>
    </row>
    <row r="8" spans="1:30" ht="13.5" thickBot="1" x14ac:dyDescent="0.25">
      <c r="A8" s="89"/>
      <c r="B8" s="90"/>
      <c r="C8" s="90"/>
      <c r="D8" s="91"/>
      <c r="E8" s="92"/>
      <c r="F8" s="97"/>
      <c r="G8" s="86"/>
      <c r="H8" s="86"/>
      <c r="I8" s="86"/>
      <c r="J8" s="86"/>
      <c r="K8" s="86"/>
      <c r="L8" s="99"/>
      <c r="M8" s="87"/>
      <c r="N8" s="3"/>
      <c r="O8" s="97"/>
      <c r="P8" s="84"/>
      <c r="Q8" s="84"/>
      <c r="R8" s="84"/>
      <c r="S8" s="84"/>
      <c r="T8" s="84"/>
      <c r="U8" s="84"/>
      <c r="V8" s="84"/>
      <c r="W8" s="84"/>
      <c r="X8" s="84"/>
      <c r="Y8" s="99"/>
      <c r="Z8" s="87"/>
      <c r="AA8" s="4"/>
      <c r="AB8" s="88"/>
      <c r="AC8" s="88"/>
      <c r="AD8" s="88"/>
    </row>
    <row r="9" spans="1:30" x14ac:dyDescent="0.2">
      <c r="A9" s="5">
        <v>1</v>
      </c>
      <c r="B9" s="6">
        <v>7</v>
      </c>
      <c r="C9" s="85" t="s">
        <v>146</v>
      </c>
      <c r="D9" s="85"/>
      <c r="E9" s="85"/>
      <c r="F9" s="7">
        <v>45200</v>
      </c>
      <c r="G9" s="8">
        <v>14000</v>
      </c>
      <c r="H9" s="8">
        <v>5000</v>
      </c>
      <c r="I9" s="8">
        <v>29200</v>
      </c>
      <c r="J9" s="8"/>
      <c r="K9" s="8"/>
      <c r="L9" s="7">
        <f t="shared" ref="L9:L28" si="0">M9-F9</f>
        <v>3000</v>
      </c>
      <c r="M9" s="9">
        <f t="shared" ref="M9:M28" si="1">SUM(G9:K9)</f>
        <v>48200</v>
      </c>
      <c r="O9" s="7">
        <v>101459</v>
      </c>
      <c r="P9" s="8"/>
      <c r="Q9" s="8"/>
      <c r="R9" s="8"/>
      <c r="S9" s="8">
        <v>61848</v>
      </c>
      <c r="T9" s="8"/>
      <c r="U9" s="8">
        <v>111046</v>
      </c>
      <c r="V9" s="8">
        <v>6000</v>
      </c>
      <c r="W9" s="8"/>
      <c r="X9" s="8"/>
      <c r="Y9" s="7">
        <f t="shared" ref="Y9:Y28" si="2">Z9-O9</f>
        <v>77435</v>
      </c>
      <c r="Z9" s="9">
        <f t="shared" ref="Z9:Z28" si="3">SUM(P9:X9)</f>
        <v>178894</v>
      </c>
      <c r="AA9" s="2"/>
      <c r="AB9" s="9">
        <f t="shared" ref="AB9:AB28" si="4">F9+O9</f>
        <v>146659</v>
      </c>
      <c r="AC9" s="9">
        <f t="shared" ref="AC9:AC28" si="5">M9+Z9</f>
        <v>227094</v>
      </c>
      <c r="AD9" s="10">
        <f t="shared" ref="AD9:AD28" si="6">IF(AB9=0,"",AC9/AB9)</f>
        <v>1.5484491234769091</v>
      </c>
    </row>
    <row r="10" spans="1:30" x14ac:dyDescent="0.2">
      <c r="A10" s="5">
        <v>2</v>
      </c>
      <c r="B10" s="11">
        <v>1</v>
      </c>
      <c r="C10" s="82" t="s">
        <v>147</v>
      </c>
      <c r="D10" s="82"/>
      <c r="E10" s="82"/>
      <c r="F10" s="12">
        <v>16600</v>
      </c>
      <c r="G10" s="13"/>
      <c r="H10" s="13"/>
      <c r="I10" s="13">
        <v>18100</v>
      </c>
      <c r="J10" s="13"/>
      <c r="K10" s="13"/>
      <c r="L10" s="12">
        <f t="shared" si="0"/>
        <v>1500</v>
      </c>
      <c r="M10" s="14">
        <f t="shared" si="1"/>
        <v>18100</v>
      </c>
      <c r="O10" s="12">
        <v>83459</v>
      </c>
      <c r="P10" s="13"/>
      <c r="Q10" s="13"/>
      <c r="R10" s="13"/>
      <c r="S10" s="13">
        <v>61848</v>
      </c>
      <c r="T10" s="13"/>
      <c r="U10" s="13">
        <v>99046</v>
      </c>
      <c r="V10" s="13"/>
      <c r="W10" s="13"/>
      <c r="X10" s="13"/>
      <c r="Y10" s="12">
        <f t="shared" si="2"/>
        <v>77435</v>
      </c>
      <c r="Z10" s="14">
        <f t="shared" si="3"/>
        <v>160894</v>
      </c>
      <c r="AB10" s="14">
        <f t="shared" si="4"/>
        <v>100059</v>
      </c>
      <c r="AC10" s="14">
        <f t="shared" si="5"/>
        <v>178994</v>
      </c>
      <c r="AD10" s="15">
        <f t="shared" si="6"/>
        <v>1.7888845581107147</v>
      </c>
    </row>
    <row r="11" spans="1:30" x14ac:dyDescent="0.2">
      <c r="A11" s="5">
        <v>3</v>
      </c>
      <c r="B11" s="16">
        <v>1</v>
      </c>
      <c r="C11" s="83" t="s">
        <v>148</v>
      </c>
      <c r="D11" s="83"/>
      <c r="E11" s="83"/>
      <c r="F11" s="17">
        <v>1600</v>
      </c>
      <c r="G11" s="18"/>
      <c r="H11" s="18"/>
      <c r="I11" s="18">
        <v>1600</v>
      </c>
      <c r="J11" s="18"/>
      <c r="K11" s="18"/>
      <c r="L11" s="17">
        <f t="shared" si="0"/>
        <v>0</v>
      </c>
      <c r="M11" s="19">
        <f t="shared" si="1"/>
        <v>1600</v>
      </c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7">
        <f t="shared" si="2"/>
        <v>0</v>
      </c>
      <c r="Z11" s="19">
        <f t="shared" si="3"/>
        <v>0</v>
      </c>
      <c r="AA11" s="20"/>
      <c r="AB11" s="19">
        <f t="shared" si="4"/>
        <v>1600</v>
      </c>
      <c r="AC11" s="19">
        <f t="shared" si="5"/>
        <v>1600</v>
      </c>
      <c r="AD11" s="15">
        <f t="shared" si="6"/>
        <v>1</v>
      </c>
    </row>
    <row r="12" spans="1:30" x14ac:dyDescent="0.2">
      <c r="A12" s="5">
        <v>4</v>
      </c>
      <c r="B12" s="16">
        <v>2</v>
      </c>
      <c r="C12" s="83" t="s">
        <v>149</v>
      </c>
      <c r="D12" s="83"/>
      <c r="E12" s="83"/>
      <c r="F12" s="17">
        <v>15000</v>
      </c>
      <c r="G12" s="18"/>
      <c r="H12" s="18"/>
      <c r="I12" s="18">
        <v>15000</v>
      </c>
      <c r="J12" s="18"/>
      <c r="K12" s="18"/>
      <c r="L12" s="17">
        <f t="shared" si="0"/>
        <v>0</v>
      </c>
      <c r="M12" s="19">
        <f t="shared" si="1"/>
        <v>15000</v>
      </c>
      <c r="O12" s="17">
        <v>53695</v>
      </c>
      <c r="P12" s="18"/>
      <c r="Q12" s="18"/>
      <c r="R12" s="18"/>
      <c r="S12" s="18"/>
      <c r="T12" s="18"/>
      <c r="U12" s="18">
        <v>69282</v>
      </c>
      <c r="V12" s="18"/>
      <c r="W12" s="18"/>
      <c r="X12" s="18"/>
      <c r="Y12" s="17">
        <f t="shared" si="2"/>
        <v>15587</v>
      </c>
      <c r="Z12" s="19">
        <f t="shared" si="3"/>
        <v>69282</v>
      </c>
      <c r="AA12" s="20"/>
      <c r="AB12" s="19">
        <f t="shared" si="4"/>
        <v>68695</v>
      </c>
      <c r="AC12" s="19">
        <f t="shared" si="5"/>
        <v>84282</v>
      </c>
      <c r="AD12" s="15">
        <f t="shared" si="6"/>
        <v>1.2269015212169736</v>
      </c>
    </row>
    <row r="13" spans="1:30" x14ac:dyDescent="0.2">
      <c r="A13" s="5">
        <v>5</v>
      </c>
      <c r="B13" s="16">
        <v>3</v>
      </c>
      <c r="C13" s="83" t="s">
        <v>150</v>
      </c>
      <c r="D13" s="83"/>
      <c r="E13" s="83"/>
      <c r="F13" s="17"/>
      <c r="G13" s="18"/>
      <c r="H13" s="18"/>
      <c r="I13" s="18"/>
      <c r="J13" s="18"/>
      <c r="K13" s="18"/>
      <c r="L13" s="17">
        <f t="shared" si="0"/>
        <v>0</v>
      </c>
      <c r="M13" s="19">
        <f t="shared" si="1"/>
        <v>0</v>
      </c>
      <c r="O13" s="17">
        <v>3100</v>
      </c>
      <c r="P13" s="18"/>
      <c r="Q13" s="18"/>
      <c r="R13" s="18"/>
      <c r="S13" s="18"/>
      <c r="T13" s="18"/>
      <c r="U13" s="18">
        <v>3100</v>
      </c>
      <c r="V13" s="18"/>
      <c r="W13" s="18"/>
      <c r="X13" s="18"/>
      <c r="Y13" s="17">
        <f t="shared" si="2"/>
        <v>0</v>
      </c>
      <c r="Z13" s="19">
        <f t="shared" si="3"/>
        <v>3100</v>
      </c>
      <c r="AA13" s="20"/>
      <c r="AB13" s="19">
        <f t="shared" si="4"/>
        <v>3100</v>
      </c>
      <c r="AC13" s="19">
        <f t="shared" si="5"/>
        <v>3100</v>
      </c>
      <c r="AD13" s="15">
        <f t="shared" si="6"/>
        <v>1</v>
      </c>
    </row>
    <row r="14" spans="1:30" x14ac:dyDescent="0.2">
      <c r="A14" s="5">
        <v>6</v>
      </c>
      <c r="B14" s="16">
        <v>4</v>
      </c>
      <c r="C14" s="83" t="s">
        <v>151</v>
      </c>
      <c r="D14" s="83"/>
      <c r="E14" s="83"/>
      <c r="F14" s="17"/>
      <c r="G14" s="18"/>
      <c r="H14" s="18"/>
      <c r="I14" s="18"/>
      <c r="J14" s="18"/>
      <c r="K14" s="18"/>
      <c r="L14" s="17">
        <f t="shared" si="0"/>
        <v>0</v>
      </c>
      <c r="M14" s="19">
        <f t="shared" si="1"/>
        <v>0</v>
      </c>
      <c r="O14" s="17"/>
      <c r="P14" s="18"/>
      <c r="Q14" s="18"/>
      <c r="R14" s="18"/>
      <c r="S14" s="18"/>
      <c r="T14" s="18"/>
      <c r="U14" s="18"/>
      <c r="V14" s="18"/>
      <c r="W14" s="18"/>
      <c r="X14" s="18"/>
      <c r="Y14" s="17">
        <f t="shared" si="2"/>
        <v>0</v>
      </c>
      <c r="Z14" s="19">
        <f t="shared" si="3"/>
        <v>0</v>
      </c>
      <c r="AA14" s="20"/>
      <c r="AB14" s="19">
        <f t="shared" si="4"/>
        <v>0</v>
      </c>
      <c r="AC14" s="19">
        <f t="shared" si="5"/>
        <v>0</v>
      </c>
      <c r="AD14" s="15" t="str">
        <f t="shared" si="6"/>
        <v/>
      </c>
    </row>
    <row r="15" spans="1:30" x14ac:dyDescent="0.2">
      <c r="A15" s="5">
        <v>7</v>
      </c>
      <c r="B15" s="16">
        <v>5</v>
      </c>
      <c r="C15" s="83" t="s">
        <v>152</v>
      </c>
      <c r="D15" s="83"/>
      <c r="E15" s="83"/>
      <c r="F15" s="17"/>
      <c r="G15" s="18"/>
      <c r="H15" s="18"/>
      <c r="I15" s="18"/>
      <c r="J15" s="18"/>
      <c r="K15" s="18"/>
      <c r="L15" s="17">
        <f t="shared" si="0"/>
        <v>0</v>
      </c>
      <c r="M15" s="19">
        <f t="shared" si="1"/>
        <v>0</v>
      </c>
      <c r="O15" s="17">
        <v>26664</v>
      </c>
      <c r="P15" s="18"/>
      <c r="Q15" s="18"/>
      <c r="R15" s="18"/>
      <c r="S15" s="18"/>
      <c r="T15" s="18"/>
      <c r="U15" s="18">
        <v>26664</v>
      </c>
      <c r="V15" s="18"/>
      <c r="W15" s="18"/>
      <c r="X15" s="18"/>
      <c r="Y15" s="17">
        <f t="shared" si="2"/>
        <v>0</v>
      </c>
      <c r="Z15" s="19">
        <f t="shared" si="3"/>
        <v>26664</v>
      </c>
      <c r="AA15" s="20"/>
      <c r="AB15" s="19">
        <f t="shared" si="4"/>
        <v>26664</v>
      </c>
      <c r="AC15" s="19">
        <f t="shared" si="5"/>
        <v>26664</v>
      </c>
      <c r="AD15" s="15">
        <f t="shared" si="6"/>
        <v>1</v>
      </c>
    </row>
    <row r="16" spans="1:30" x14ac:dyDescent="0.2">
      <c r="A16" s="5">
        <v>8</v>
      </c>
      <c r="B16" s="16">
        <v>6</v>
      </c>
      <c r="C16" s="83" t="s">
        <v>153</v>
      </c>
      <c r="D16" s="83"/>
      <c r="E16" s="83"/>
      <c r="F16" s="17"/>
      <c r="G16" s="18"/>
      <c r="H16" s="18"/>
      <c r="I16" s="18"/>
      <c r="J16" s="18"/>
      <c r="K16" s="18"/>
      <c r="L16" s="17">
        <f t="shared" si="0"/>
        <v>0</v>
      </c>
      <c r="M16" s="19">
        <f t="shared" si="1"/>
        <v>0</v>
      </c>
      <c r="O16" s="17"/>
      <c r="P16" s="18"/>
      <c r="Q16" s="18"/>
      <c r="R16" s="18"/>
      <c r="S16" s="18">
        <v>61848</v>
      </c>
      <c r="T16" s="18"/>
      <c r="U16" s="18"/>
      <c r="V16" s="18"/>
      <c r="W16" s="18"/>
      <c r="X16" s="18"/>
      <c r="Y16" s="17">
        <f t="shared" si="2"/>
        <v>61848</v>
      </c>
      <c r="Z16" s="19">
        <f t="shared" si="3"/>
        <v>61848</v>
      </c>
      <c r="AA16" s="20"/>
      <c r="AB16" s="19">
        <f t="shared" si="4"/>
        <v>0</v>
      </c>
      <c r="AC16" s="19">
        <f t="shared" si="5"/>
        <v>61848</v>
      </c>
      <c r="AD16" s="15" t="str">
        <f t="shared" si="6"/>
        <v/>
      </c>
    </row>
    <row r="17" spans="1:30" x14ac:dyDescent="0.2">
      <c r="A17" s="5">
        <v>9</v>
      </c>
      <c r="B17" s="16">
        <v>7</v>
      </c>
      <c r="C17" s="83" t="s">
        <v>154</v>
      </c>
      <c r="D17" s="83"/>
      <c r="E17" s="83"/>
      <c r="F17" s="17"/>
      <c r="G17" s="18"/>
      <c r="H17" s="18"/>
      <c r="I17" s="18">
        <v>1500</v>
      </c>
      <c r="J17" s="18"/>
      <c r="K17" s="18"/>
      <c r="L17" s="17">
        <f t="shared" si="0"/>
        <v>1500</v>
      </c>
      <c r="M17" s="19">
        <f t="shared" si="1"/>
        <v>1500</v>
      </c>
      <c r="O17" s="17"/>
      <c r="P17" s="18"/>
      <c r="Q17" s="18"/>
      <c r="R17" s="18"/>
      <c r="S17" s="18"/>
      <c r="T17" s="18"/>
      <c r="U17" s="18"/>
      <c r="V17" s="18"/>
      <c r="W17" s="18"/>
      <c r="X17" s="18"/>
      <c r="Y17" s="17">
        <f t="shared" si="2"/>
        <v>0</v>
      </c>
      <c r="Z17" s="19">
        <f t="shared" si="3"/>
        <v>0</v>
      </c>
      <c r="AA17" s="20"/>
      <c r="AB17" s="19">
        <f t="shared" si="4"/>
        <v>0</v>
      </c>
      <c r="AC17" s="19">
        <f t="shared" si="5"/>
        <v>1500</v>
      </c>
      <c r="AD17" s="15" t="str">
        <f t="shared" si="6"/>
        <v/>
      </c>
    </row>
    <row r="18" spans="1:30" x14ac:dyDescent="0.2">
      <c r="A18" s="5">
        <v>10</v>
      </c>
      <c r="B18" s="11">
        <v>2</v>
      </c>
      <c r="C18" s="82" t="s">
        <v>155</v>
      </c>
      <c r="D18" s="82"/>
      <c r="E18" s="82"/>
      <c r="F18" s="12">
        <v>28600</v>
      </c>
      <c r="G18" s="13">
        <v>14000</v>
      </c>
      <c r="H18" s="13">
        <v>5000</v>
      </c>
      <c r="I18" s="13">
        <v>9600</v>
      </c>
      <c r="J18" s="13"/>
      <c r="K18" s="13"/>
      <c r="L18" s="12">
        <f t="shared" si="0"/>
        <v>0</v>
      </c>
      <c r="M18" s="14">
        <f t="shared" si="1"/>
        <v>28600</v>
      </c>
      <c r="O18" s="12">
        <v>18000</v>
      </c>
      <c r="P18" s="13"/>
      <c r="Q18" s="13"/>
      <c r="R18" s="13"/>
      <c r="S18" s="13"/>
      <c r="T18" s="13"/>
      <c r="U18" s="13">
        <v>12000</v>
      </c>
      <c r="V18" s="13">
        <v>6000</v>
      </c>
      <c r="W18" s="13"/>
      <c r="X18" s="13"/>
      <c r="Y18" s="12">
        <f t="shared" si="2"/>
        <v>0</v>
      </c>
      <c r="Z18" s="14">
        <f t="shared" si="3"/>
        <v>18000</v>
      </c>
      <c r="AB18" s="14">
        <f t="shared" si="4"/>
        <v>46600</v>
      </c>
      <c r="AC18" s="14">
        <f t="shared" si="5"/>
        <v>46600</v>
      </c>
      <c r="AD18" s="15">
        <f t="shared" si="6"/>
        <v>1</v>
      </c>
    </row>
    <row r="19" spans="1:30" x14ac:dyDescent="0.2">
      <c r="A19" s="5">
        <v>11</v>
      </c>
      <c r="B19" s="16">
        <v>1</v>
      </c>
      <c r="C19" s="83" t="s">
        <v>156</v>
      </c>
      <c r="D19" s="83"/>
      <c r="E19" s="83"/>
      <c r="F19" s="17"/>
      <c r="G19" s="18"/>
      <c r="H19" s="18"/>
      <c r="I19" s="18"/>
      <c r="J19" s="18"/>
      <c r="K19" s="18"/>
      <c r="L19" s="17">
        <f t="shared" si="0"/>
        <v>0</v>
      </c>
      <c r="M19" s="19">
        <f t="shared" si="1"/>
        <v>0</v>
      </c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7">
        <f t="shared" si="2"/>
        <v>0</v>
      </c>
      <c r="Z19" s="19">
        <f t="shared" si="3"/>
        <v>0</v>
      </c>
      <c r="AA19" s="20"/>
      <c r="AB19" s="19">
        <f t="shared" si="4"/>
        <v>0</v>
      </c>
      <c r="AC19" s="19">
        <f t="shared" si="5"/>
        <v>0</v>
      </c>
      <c r="AD19" s="15" t="str">
        <f t="shared" si="6"/>
        <v/>
      </c>
    </row>
    <row r="20" spans="1:30" x14ac:dyDescent="0.2">
      <c r="A20" s="5">
        <v>12</v>
      </c>
      <c r="B20" s="16">
        <v>2</v>
      </c>
      <c r="C20" s="83" t="s">
        <v>157</v>
      </c>
      <c r="D20" s="83"/>
      <c r="E20" s="83"/>
      <c r="F20" s="17">
        <v>28600</v>
      </c>
      <c r="G20" s="18">
        <v>14000</v>
      </c>
      <c r="H20" s="18">
        <v>5000</v>
      </c>
      <c r="I20" s="18">
        <v>9600</v>
      </c>
      <c r="J20" s="18"/>
      <c r="K20" s="18"/>
      <c r="L20" s="17">
        <f t="shared" si="0"/>
        <v>0</v>
      </c>
      <c r="M20" s="19">
        <f t="shared" si="1"/>
        <v>28600</v>
      </c>
      <c r="O20" s="17"/>
      <c r="P20" s="18"/>
      <c r="Q20" s="18"/>
      <c r="R20" s="18"/>
      <c r="S20" s="18"/>
      <c r="T20" s="18"/>
      <c r="U20" s="18"/>
      <c r="V20" s="18"/>
      <c r="W20" s="18"/>
      <c r="X20" s="18"/>
      <c r="Y20" s="17">
        <f t="shared" si="2"/>
        <v>0</v>
      </c>
      <c r="Z20" s="19">
        <f t="shared" si="3"/>
        <v>0</v>
      </c>
      <c r="AA20" s="20"/>
      <c r="AB20" s="19">
        <f t="shared" si="4"/>
        <v>28600</v>
      </c>
      <c r="AC20" s="19">
        <f t="shared" si="5"/>
        <v>28600</v>
      </c>
      <c r="AD20" s="15">
        <f t="shared" si="6"/>
        <v>1</v>
      </c>
    </row>
    <row r="21" spans="1:30" x14ac:dyDescent="0.2">
      <c r="A21" s="5">
        <v>13</v>
      </c>
      <c r="B21" s="16">
        <v>3</v>
      </c>
      <c r="C21" s="83" t="s">
        <v>158</v>
      </c>
      <c r="D21" s="83"/>
      <c r="E21" s="83"/>
      <c r="F21" s="17"/>
      <c r="G21" s="18"/>
      <c r="H21" s="18"/>
      <c r="I21" s="18"/>
      <c r="J21" s="18"/>
      <c r="K21" s="18"/>
      <c r="L21" s="17">
        <f t="shared" si="0"/>
        <v>0</v>
      </c>
      <c r="M21" s="19">
        <f t="shared" si="1"/>
        <v>0</v>
      </c>
      <c r="O21" s="17">
        <v>6000</v>
      </c>
      <c r="P21" s="18"/>
      <c r="Q21" s="18"/>
      <c r="R21" s="18"/>
      <c r="S21" s="18"/>
      <c r="T21" s="18"/>
      <c r="U21" s="18"/>
      <c r="V21" s="18">
        <v>6000</v>
      </c>
      <c r="W21" s="18"/>
      <c r="X21" s="18"/>
      <c r="Y21" s="17">
        <f t="shared" si="2"/>
        <v>0</v>
      </c>
      <c r="Z21" s="19">
        <f t="shared" si="3"/>
        <v>6000</v>
      </c>
      <c r="AA21" s="20"/>
      <c r="AB21" s="19">
        <f t="shared" si="4"/>
        <v>6000</v>
      </c>
      <c r="AC21" s="19">
        <f t="shared" si="5"/>
        <v>6000</v>
      </c>
      <c r="AD21" s="15">
        <f t="shared" si="6"/>
        <v>1</v>
      </c>
    </row>
    <row r="22" spans="1:30" x14ac:dyDescent="0.2">
      <c r="A22" s="5">
        <v>14</v>
      </c>
      <c r="B22" s="16">
        <v>4</v>
      </c>
      <c r="C22" s="83" t="s">
        <v>159</v>
      </c>
      <c r="D22" s="83"/>
      <c r="E22" s="83"/>
      <c r="F22" s="17"/>
      <c r="G22" s="18"/>
      <c r="H22" s="18"/>
      <c r="I22" s="18"/>
      <c r="J22" s="18"/>
      <c r="K22" s="18"/>
      <c r="L22" s="17">
        <f t="shared" si="0"/>
        <v>0</v>
      </c>
      <c r="M22" s="19">
        <f t="shared" si="1"/>
        <v>0</v>
      </c>
      <c r="O22" s="17">
        <v>6000</v>
      </c>
      <c r="P22" s="18"/>
      <c r="Q22" s="18"/>
      <c r="R22" s="18"/>
      <c r="S22" s="18"/>
      <c r="T22" s="18"/>
      <c r="U22" s="18">
        <v>6000</v>
      </c>
      <c r="V22" s="18"/>
      <c r="W22" s="18"/>
      <c r="X22" s="18"/>
      <c r="Y22" s="17">
        <f t="shared" si="2"/>
        <v>0</v>
      </c>
      <c r="Z22" s="19">
        <f t="shared" si="3"/>
        <v>6000</v>
      </c>
      <c r="AA22" s="20"/>
      <c r="AB22" s="19">
        <f t="shared" si="4"/>
        <v>6000</v>
      </c>
      <c r="AC22" s="19">
        <f t="shared" si="5"/>
        <v>6000</v>
      </c>
      <c r="AD22" s="15">
        <f t="shared" si="6"/>
        <v>1</v>
      </c>
    </row>
    <row r="23" spans="1:30" x14ac:dyDescent="0.2">
      <c r="A23" s="5">
        <v>15</v>
      </c>
      <c r="B23" s="16">
        <v>5</v>
      </c>
      <c r="C23" s="83" t="s">
        <v>160</v>
      </c>
      <c r="D23" s="83"/>
      <c r="E23" s="83"/>
      <c r="F23" s="17"/>
      <c r="G23" s="18"/>
      <c r="H23" s="18"/>
      <c r="I23" s="18"/>
      <c r="J23" s="18"/>
      <c r="K23" s="18"/>
      <c r="L23" s="17">
        <f t="shared" si="0"/>
        <v>0</v>
      </c>
      <c r="M23" s="19">
        <f t="shared" si="1"/>
        <v>0</v>
      </c>
      <c r="O23" s="17">
        <v>6000</v>
      </c>
      <c r="P23" s="18"/>
      <c r="Q23" s="18"/>
      <c r="R23" s="18"/>
      <c r="S23" s="18"/>
      <c r="T23" s="18"/>
      <c r="U23" s="18">
        <v>6000</v>
      </c>
      <c r="V23" s="18"/>
      <c r="W23" s="18"/>
      <c r="X23" s="18"/>
      <c r="Y23" s="17">
        <f t="shared" si="2"/>
        <v>0</v>
      </c>
      <c r="Z23" s="19">
        <f t="shared" si="3"/>
        <v>6000</v>
      </c>
      <c r="AA23" s="20"/>
      <c r="AB23" s="19">
        <f t="shared" si="4"/>
        <v>6000</v>
      </c>
      <c r="AC23" s="19">
        <f t="shared" si="5"/>
        <v>6000</v>
      </c>
      <c r="AD23" s="15">
        <f t="shared" si="6"/>
        <v>1</v>
      </c>
    </row>
    <row r="24" spans="1:30" x14ac:dyDescent="0.2">
      <c r="A24" s="5">
        <v>16</v>
      </c>
      <c r="B24" s="11">
        <v>3</v>
      </c>
      <c r="C24" s="82" t="s">
        <v>161</v>
      </c>
      <c r="D24" s="82"/>
      <c r="E24" s="82"/>
      <c r="F24" s="12"/>
      <c r="G24" s="13"/>
      <c r="H24" s="13"/>
      <c r="I24" s="13"/>
      <c r="J24" s="13"/>
      <c r="K24" s="13"/>
      <c r="L24" s="12">
        <f t="shared" si="0"/>
        <v>0</v>
      </c>
      <c r="M24" s="14">
        <f t="shared" si="1"/>
        <v>0</v>
      </c>
      <c r="O24" s="12"/>
      <c r="P24" s="13"/>
      <c r="Q24" s="13"/>
      <c r="R24" s="13"/>
      <c r="S24" s="13"/>
      <c r="T24" s="13"/>
      <c r="U24" s="13"/>
      <c r="V24" s="13"/>
      <c r="W24" s="13"/>
      <c r="X24" s="13"/>
      <c r="Y24" s="12">
        <f t="shared" si="2"/>
        <v>0</v>
      </c>
      <c r="Z24" s="14">
        <f t="shared" si="3"/>
        <v>0</v>
      </c>
      <c r="AB24" s="14">
        <f t="shared" si="4"/>
        <v>0</v>
      </c>
      <c r="AC24" s="14">
        <f t="shared" si="5"/>
        <v>0</v>
      </c>
      <c r="AD24" s="15" t="str">
        <f t="shared" si="6"/>
        <v/>
      </c>
    </row>
    <row r="25" spans="1:30" x14ac:dyDescent="0.2">
      <c r="A25" s="5">
        <v>17</v>
      </c>
      <c r="B25" s="16">
        <v>1</v>
      </c>
      <c r="C25" s="83" t="s">
        <v>162</v>
      </c>
      <c r="D25" s="83"/>
      <c r="E25" s="83"/>
      <c r="F25" s="17"/>
      <c r="G25" s="18"/>
      <c r="H25" s="18"/>
      <c r="I25" s="18"/>
      <c r="J25" s="18"/>
      <c r="K25" s="18"/>
      <c r="L25" s="17">
        <f t="shared" si="0"/>
        <v>0</v>
      </c>
      <c r="M25" s="19">
        <f t="shared" si="1"/>
        <v>0</v>
      </c>
      <c r="O25" s="17"/>
      <c r="P25" s="18"/>
      <c r="Q25" s="18"/>
      <c r="R25" s="18"/>
      <c r="S25" s="18"/>
      <c r="T25" s="18"/>
      <c r="U25" s="18"/>
      <c r="V25" s="18"/>
      <c r="W25" s="18"/>
      <c r="X25" s="18"/>
      <c r="Y25" s="17">
        <f t="shared" si="2"/>
        <v>0</v>
      </c>
      <c r="Z25" s="19">
        <f t="shared" si="3"/>
        <v>0</v>
      </c>
      <c r="AA25" s="20"/>
      <c r="AB25" s="19">
        <f t="shared" si="4"/>
        <v>0</v>
      </c>
      <c r="AC25" s="19">
        <f t="shared" si="5"/>
        <v>0</v>
      </c>
      <c r="AD25" s="15" t="str">
        <f t="shared" si="6"/>
        <v/>
      </c>
    </row>
    <row r="26" spans="1:30" x14ac:dyDescent="0.2">
      <c r="A26" s="5">
        <v>18</v>
      </c>
      <c r="B26" s="16">
        <v>2</v>
      </c>
      <c r="C26" s="83" t="s">
        <v>163</v>
      </c>
      <c r="D26" s="83"/>
      <c r="E26" s="83"/>
      <c r="F26" s="17"/>
      <c r="G26" s="18"/>
      <c r="H26" s="18"/>
      <c r="I26" s="18"/>
      <c r="J26" s="18"/>
      <c r="K26" s="18"/>
      <c r="L26" s="17">
        <f t="shared" si="0"/>
        <v>0</v>
      </c>
      <c r="M26" s="19">
        <f t="shared" si="1"/>
        <v>0</v>
      </c>
      <c r="O26" s="17"/>
      <c r="P26" s="18"/>
      <c r="Q26" s="18"/>
      <c r="R26" s="18"/>
      <c r="S26" s="18"/>
      <c r="T26" s="18"/>
      <c r="U26" s="18"/>
      <c r="V26" s="18"/>
      <c r="W26" s="18"/>
      <c r="X26" s="18"/>
      <c r="Y26" s="17">
        <f t="shared" si="2"/>
        <v>0</v>
      </c>
      <c r="Z26" s="19">
        <f t="shared" si="3"/>
        <v>0</v>
      </c>
      <c r="AA26" s="20"/>
      <c r="AB26" s="19">
        <f t="shared" si="4"/>
        <v>0</v>
      </c>
      <c r="AC26" s="19">
        <f t="shared" si="5"/>
        <v>0</v>
      </c>
      <c r="AD26" s="15" t="str">
        <f t="shared" si="6"/>
        <v/>
      </c>
    </row>
    <row r="27" spans="1:30" x14ac:dyDescent="0.2">
      <c r="A27" s="5">
        <v>19</v>
      </c>
      <c r="B27" s="16">
        <v>3</v>
      </c>
      <c r="C27" s="83" t="s">
        <v>164</v>
      </c>
      <c r="D27" s="83"/>
      <c r="E27" s="83"/>
      <c r="F27" s="17"/>
      <c r="G27" s="18"/>
      <c r="H27" s="18"/>
      <c r="I27" s="18"/>
      <c r="J27" s="18"/>
      <c r="K27" s="18"/>
      <c r="L27" s="17">
        <f t="shared" si="0"/>
        <v>0</v>
      </c>
      <c r="M27" s="19">
        <f t="shared" si="1"/>
        <v>0</v>
      </c>
      <c r="O27" s="17"/>
      <c r="P27" s="18"/>
      <c r="Q27" s="18"/>
      <c r="R27" s="18"/>
      <c r="S27" s="18"/>
      <c r="T27" s="18"/>
      <c r="U27" s="18"/>
      <c r="V27" s="18"/>
      <c r="W27" s="18"/>
      <c r="X27" s="18"/>
      <c r="Y27" s="17">
        <f t="shared" si="2"/>
        <v>0</v>
      </c>
      <c r="Z27" s="19">
        <f t="shared" si="3"/>
        <v>0</v>
      </c>
      <c r="AA27" s="20"/>
      <c r="AB27" s="19">
        <f t="shared" si="4"/>
        <v>0</v>
      </c>
      <c r="AC27" s="19">
        <f t="shared" si="5"/>
        <v>0</v>
      </c>
      <c r="AD27" s="15" t="str">
        <f t="shared" si="6"/>
        <v/>
      </c>
    </row>
    <row r="28" spans="1:30" ht="13.5" thickBot="1" x14ac:dyDescent="0.25">
      <c r="A28" s="5">
        <v>20</v>
      </c>
      <c r="B28" s="11">
        <v>4</v>
      </c>
      <c r="C28" s="82" t="s">
        <v>165</v>
      </c>
      <c r="D28" s="82"/>
      <c r="E28" s="82"/>
      <c r="F28" s="12"/>
      <c r="G28" s="13"/>
      <c r="H28" s="13"/>
      <c r="I28" s="13">
        <v>1500</v>
      </c>
      <c r="J28" s="13"/>
      <c r="K28" s="13"/>
      <c r="L28" s="12">
        <f t="shared" si="0"/>
        <v>1500</v>
      </c>
      <c r="M28" s="14">
        <f t="shared" si="1"/>
        <v>1500</v>
      </c>
      <c r="O28" s="12"/>
      <c r="P28" s="13"/>
      <c r="Q28" s="13"/>
      <c r="R28" s="13"/>
      <c r="S28" s="13"/>
      <c r="T28" s="13"/>
      <c r="U28" s="13"/>
      <c r="V28" s="13"/>
      <c r="W28" s="13"/>
      <c r="X28" s="13"/>
      <c r="Y28" s="12">
        <f t="shared" si="2"/>
        <v>0</v>
      </c>
      <c r="Z28" s="14">
        <f t="shared" si="3"/>
        <v>0</v>
      </c>
      <c r="AB28" s="14">
        <f t="shared" si="4"/>
        <v>0</v>
      </c>
      <c r="AC28" s="14">
        <f t="shared" si="5"/>
        <v>1500</v>
      </c>
      <c r="AD28" s="15" t="str">
        <f t="shared" si="6"/>
        <v/>
      </c>
    </row>
    <row r="29" spans="1:30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2"/>
      <c r="AB29" s="33"/>
      <c r="AC29" s="33"/>
      <c r="AD29" s="33"/>
    </row>
  </sheetData>
  <mergeCells count="54">
    <mergeCell ref="A4:AC4"/>
    <mergeCell ref="AD4:AD8"/>
    <mergeCell ref="A5:E5"/>
    <mergeCell ref="F5:F8"/>
    <mergeCell ref="G5:K5"/>
    <mergeCell ref="L5:L8"/>
    <mergeCell ref="M5:M8"/>
    <mergeCell ref="O5:O8"/>
    <mergeCell ref="P5:X5"/>
    <mergeCell ref="Y5:Y8"/>
    <mergeCell ref="AC5:AC8"/>
    <mergeCell ref="A6:A8"/>
    <mergeCell ref="B6:B8"/>
    <mergeCell ref="C6:C8"/>
    <mergeCell ref="D6:D8"/>
    <mergeCell ref="E6:E8"/>
    <mergeCell ref="G6:K6"/>
    <mergeCell ref="P6:X6"/>
    <mergeCell ref="J7:J8"/>
    <mergeCell ref="K7:K8"/>
    <mergeCell ref="P7:P8"/>
    <mergeCell ref="Z5:Z8"/>
    <mergeCell ref="AB5:AB8"/>
    <mergeCell ref="C18:E18"/>
    <mergeCell ref="W7:W8"/>
    <mergeCell ref="X7:X8"/>
    <mergeCell ref="C9:E9"/>
    <mergeCell ref="C10:E10"/>
    <mergeCell ref="C11:E11"/>
    <mergeCell ref="C12:E12"/>
    <mergeCell ref="Q7:Q8"/>
    <mergeCell ref="R7:R8"/>
    <mergeCell ref="S7:S8"/>
    <mergeCell ref="T7:T8"/>
    <mergeCell ref="U7:U8"/>
    <mergeCell ref="V7:V8"/>
    <mergeCell ref="G7:G8"/>
    <mergeCell ref="H7:H8"/>
    <mergeCell ref="I7:I8"/>
    <mergeCell ref="C13:E13"/>
    <mergeCell ref="C14:E14"/>
    <mergeCell ref="C15:E15"/>
    <mergeCell ref="C16:E16"/>
    <mergeCell ref="C17:E17"/>
    <mergeCell ref="C25:E25"/>
    <mergeCell ref="C26:E26"/>
    <mergeCell ref="C27:E27"/>
    <mergeCell ref="C28:E28"/>
    <mergeCell ref="C19:E19"/>
    <mergeCell ref="C20:E20"/>
    <mergeCell ref="C21:E21"/>
    <mergeCell ref="C22:E22"/>
    <mergeCell ref="C23:E23"/>
    <mergeCell ref="C24:E24"/>
  </mergeCells>
  <printOptions gridLines="1" gridLinesSet="0"/>
  <pageMargins left="0.25" right="0.25" top="0.75" bottom="0.75" header="0.3" footer="0.3"/>
  <pageSetup paperSize="9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D29"/>
  <sheetViews>
    <sheetView zoomScale="88" zoomScaleNormal="88" workbookViewId="0"/>
  </sheetViews>
  <sheetFormatPr defaultRowHeight="12.75" x14ac:dyDescent="0.2"/>
  <cols>
    <col min="1" max="2" width="3.140625" customWidth="1"/>
    <col min="3" max="3" width="8.7109375" customWidth="1"/>
    <col min="4" max="4" width="3.140625" customWidth="1"/>
    <col min="5" max="5" width="27.140625" customWidth="1"/>
    <col min="6" max="6" width="9.7109375" customWidth="1"/>
    <col min="7" max="10" width="7.7109375" customWidth="1"/>
    <col min="11" max="11" width="0" hidden="1" customWidth="1"/>
    <col min="12" max="12" width="7.7109375" customWidth="1"/>
    <col min="13" max="13" width="9.7109375" customWidth="1"/>
    <col min="14" max="14" width="0.85546875" customWidth="1"/>
    <col min="15" max="15" width="9.7109375" customWidth="1"/>
    <col min="16" max="20" width="0" hidden="1" customWidth="1"/>
    <col min="21" max="21" width="7.7109375" customWidth="1"/>
    <col min="22" max="24" width="0" hidden="1" customWidth="1"/>
    <col min="25" max="25" width="7.7109375" customWidth="1"/>
    <col min="26" max="26" width="9.7109375" customWidth="1"/>
    <col min="27" max="27" width="0.7109375" customWidth="1"/>
    <col min="28" max="29" width="10.140625" customWidth="1"/>
    <col min="30" max="30" width="7.7109375" customWidth="1"/>
    <col min="31" max="31" width="9.28515625" customWidth="1"/>
  </cols>
  <sheetData>
    <row r="1" spans="1:30" collapsed="1" x14ac:dyDescent="0.2"/>
    <row r="2" spans="1:30" ht="15.75" x14ac:dyDescent="0.25">
      <c r="A2" s="1" t="s">
        <v>166</v>
      </c>
    </row>
    <row r="4" spans="1:30" ht="13.5" thickBot="1" x14ac:dyDescent="0.25">
      <c r="A4" s="94" t="s">
        <v>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5" t="s">
        <v>0</v>
      </c>
    </row>
    <row r="5" spans="1:30" ht="16.5" thickBot="1" x14ac:dyDescent="0.3">
      <c r="A5" s="96"/>
      <c r="B5" s="96"/>
      <c r="C5" s="96"/>
      <c r="D5" s="96"/>
      <c r="E5" s="96"/>
      <c r="F5" s="97" t="s">
        <v>22</v>
      </c>
      <c r="G5" s="98" t="s">
        <v>1</v>
      </c>
      <c r="H5" s="98"/>
      <c r="I5" s="98"/>
      <c r="J5" s="98"/>
      <c r="K5" s="98"/>
      <c r="L5" s="99" t="s">
        <v>26</v>
      </c>
      <c r="M5" s="87" t="s">
        <v>24</v>
      </c>
      <c r="N5" s="3"/>
      <c r="O5" s="97" t="s">
        <v>22</v>
      </c>
      <c r="P5" s="100" t="s">
        <v>2</v>
      </c>
      <c r="Q5" s="100"/>
      <c r="R5" s="100"/>
      <c r="S5" s="100"/>
      <c r="T5" s="100"/>
      <c r="U5" s="100"/>
      <c r="V5" s="100"/>
      <c r="W5" s="100"/>
      <c r="X5" s="100"/>
      <c r="Y5" s="99" t="s">
        <v>26</v>
      </c>
      <c r="Z5" s="87" t="s">
        <v>24</v>
      </c>
      <c r="AA5" s="3"/>
      <c r="AB5" s="88" t="s">
        <v>23</v>
      </c>
      <c r="AC5" s="88" t="s">
        <v>25</v>
      </c>
      <c r="AD5" s="95"/>
    </row>
    <row r="6" spans="1:30" ht="13.5" thickBot="1" x14ac:dyDescent="0.25">
      <c r="A6" s="89"/>
      <c r="B6" s="90"/>
      <c r="C6" s="90" t="s">
        <v>3</v>
      </c>
      <c r="D6" s="91"/>
      <c r="E6" s="92" t="s">
        <v>4</v>
      </c>
      <c r="F6" s="97"/>
      <c r="G6" s="93" t="s">
        <v>5</v>
      </c>
      <c r="H6" s="93"/>
      <c r="I6" s="93"/>
      <c r="J6" s="93"/>
      <c r="K6" s="93"/>
      <c r="L6" s="99"/>
      <c r="M6" s="87"/>
      <c r="N6" s="3"/>
      <c r="O6" s="97"/>
      <c r="P6" s="93" t="s">
        <v>5</v>
      </c>
      <c r="Q6" s="93"/>
      <c r="R6" s="93"/>
      <c r="S6" s="93"/>
      <c r="T6" s="93"/>
      <c r="U6" s="93"/>
      <c r="V6" s="93"/>
      <c r="W6" s="93"/>
      <c r="X6" s="93"/>
      <c r="Y6" s="99"/>
      <c r="Z6" s="87"/>
      <c r="AA6" s="3"/>
      <c r="AB6" s="88"/>
      <c r="AC6" s="88"/>
      <c r="AD6" s="88"/>
    </row>
    <row r="7" spans="1:30" ht="13.5" thickBot="1" x14ac:dyDescent="0.25">
      <c r="A7" s="89"/>
      <c r="B7" s="90"/>
      <c r="C7" s="90"/>
      <c r="D7" s="91"/>
      <c r="E7" s="92"/>
      <c r="F7" s="97"/>
      <c r="G7" s="86" t="s">
        <v>6</v>
      </c>
      <c r="H7" s="86" t="s">
        <v>8</v>
      </c>
      <c r="I7" s="86" t="s">
        <v>9</v>
      </c>
      <c r="J7" s="86" t="s">
        <v>10</v>
      </c>
      <c r="K7" s="86" t="s">
        <v>11</v>
      </c>
      <c r="L7" s="99"/>
      <c r="M7" s="87"/>
      <c r="N7" s="3"/>
      <c r="O7" s="97"/>
      <c r="P7" s="84" t="s">
        <v>7</v>
      </c>
      <c r="Q7" s="84" t="s">
        <v>12</v>
      </c>
      <c r="R7" s="84" t="s">
        <v>13</v>
      </c>
      <c r="S7" s="84" t="s">
        <v>14</v>
      </c>
      <c r="T7" s="84" t="s">
        <v>15</v>
      </c>
      <c r="U7" s="84" t="s">
        <v>16</v>
      </c>
      <c r="V7" s="84" t="s">
        <v>17</v>
      </c>
      <c r="W7" s="84" t="s">
        <v>18</v>
      </c>
      <c r="X7" s="84" t="s">
        <v>19</v>
      </c>
      <c r="Y7" s="99"/>
      <c r="Z7" s="87"/>
      <c r="AA7" s="3"/>
      <c r="AB7" s="88"/>
      <c r="AC7" s="88"/>
      <c r="AD7" s="88"/>
    </row>
    <row r="8" spans="1:30" ht="13.5" thickBot="1" x14ac:dyDescent="0.25">
      <c r="A8" s="89"/>
      <c r="B8" s="90"/>
      <c r="C8" s="90"/>
      <c r="D8" s="91"/>
      <c r="E8" s="92"/>
      <c r="F8" s="97"/>
      <c r="G8" s="86"/>
      <c r="H8" s="86"/>
      <c r="I8" s="86"/>
      <c r="J8" s="86"/>
      <c r="K8" s="86"/>
      <c r="L8" s="99"/>
      <c r="M8" s="87"/>
      <c r="N8" s="3"/>
      <c r="O8" s="97"/>
      <c r="P8" s="84"/>
      <c r="Q8" s="84"/>
      <c r="R8" s="84"/>
      <c r="S8" s="84"/>
      <c r="T8" s="84"/>
      <c r="U8" s="84"/>
      <c r="V8" s="84"/>
      <c r="W8" s="84"/>
      <c r="X8" s="84"/>
      <c r="Y8" s="99"/>
      <c r="Z8" s="87"/>
      <c r="AA8" s="4"/>
      <c r="AB8" s="88"/>
      <c r="AC8" s="88"/>
      <c r="AD8" s="88"/>
    </row>
    <row r="9" spans="1:30" x14ac:dyDescent="0.2">
      <c r="A9" s="5">
        <v>1</v>
      </c>
      <c r="B9" s="6">
        <v>8</v>
      </c>
      <c r="C9" s="85" t="s">
        <v>167</v>
      </c>
      <c r="D9" s="85"/>
      <c r="E9" s="85"/>
      <c r="F9" s="7">
        <v>838083</v>
      </c>
      <c r="G9" s="8">
        <v>89000</v>
      </c>
      <c r="H9" s="8">
        <v>33000</v>
      </c>
      <c r="I9" s="8">
        <v>81280</v>
      </c>
      <c r="J9" s="8">
        <v>634803</v>
      </c>
      <c r="K9" s="8"/>
      <c r="L9" s="7">
        <f t="shared" ref="L9:L28" si="0">M9-F9</f>
        <v>0</v>
      </c>
      <c r="M9" s="9">
        <f t="shared" ref="M9:M28" si="1">SUM(G9:K9)</f>
        <v>838083</v>
      </c>
      <c r="O9" s="7">
        <v>19000</v>
      </c>
      <c r="P9" s="8"/>
      <c r="Q9" s="8"/>
      <c r="R9" s="8"/>
      <c r="S9" s="8"/>
      <c r="T9" s="8"/>
      <c r="U9" s="8">
        <v>19000</v>
      </c>
      <c r="V9" s="8"/>
      <c r="W9" s="8"/>
      <c r="X9" s="8"/>
      <c r="Y9" s="7">
        <f t="shared" ref="Y9:Y28" si="2">Z9-O9</f>
        <v>0</v>
      </c>
      <c r="Z9" s="9">
        <f t="shared" ref="Z9:Z28" si="3">SUM(P9:X9)</f>
        <v>19000</v>
      </c>
      <c r="AA9" s="2"/>
      <c r="AB9" s="9">
        <f t="shared" ref="AB9:AB28" si="4">F9+O9</f>
        <v>857083</v>
      </c>
      <c r="AC9" s="9">
        <f t="shared" ref="AC9:AC28" si="5">M9+Z9</f>
        <v>857083</v>
      </c>
      <c r="AD9" s="10">
        <f t="shared" ref="AD9:AD28" si="6">IF(AB9=0,"",AC9/AB9)</f>
        <v>1</v>
      </c>
    </row>
    <row r="10" spans="1:30" x14ac:dyDescent="0.2">
      <c r="A10" s="5">
        <v>2</v>
      </c>
      <c r="B10" s="11">
        <v>1</v>
      </c>
      <c r="C10" s="82" t="s">
        <v>168</v>
      </c>
      <c r="D10" s="82"/>
      <c r="E10" s="82"/>
      <c r="F10" s="12">
        <v>229446</v>
      </c>
      <c r="G10" s="13">
        <v>44000</v>
      </c>
      <c r="H10" s="13">
        <v>16000</v>
      </c>
      <c r="I10" s="13">
        <v>29000</v>
      </c>
      <c r="J10" s="13">
        <v>140446</v>
      </c>
      <c r="K10" s="13"/>
      <c r="L10" s="12">
        <f t="shared" si="0"/>
        <v>0</v>
      </c>
      <c r="M10" s="14">
        <f t="shared" si="1"/>
        <v>229446</v>
      </c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2">
        <f t="shared" si="2"/>
        <v>0</v>
      </c>
      <c r="Z10" s="14">
        <f t="shared" si="3"/>
        <v>0</v>
      </c>
      <c r="AB10" s="14">
        <f t="shared" si="4"/>
        <v>229446</v>
      </c>
      <c r="AC10" s="14">
        <f t="shared" si="5"/>
        <v>229446</v>
      </c>
      <c r="AD10" s="15">
        <f t="shared" si="6"/>
        <v>1</v>
      </c>
    </row>
    <row r="11" spans="1:30" x14ac:dyDescent="0.2">
      <c r="A11" s="5">
        <v>3</v>
      </c>
      <c r="B11" s="16">
        <v>1</v>
      </c>
      <c r="C11" s="83" t="s">
        <v>169</v>
      </c>
      <c r="D11" s="83"/>
      <c r="E11" s="83"/>
      <c r="F11" s="17">
        <v>89000</v>
      </c>
      <c r="G11" s="18">
        <v>44000</v>
      </c>
      <c r="H11" s="18">
        <v>16000</v>
      </c>
      <c r="I11" s="18">
        <v>29000</v>
      </c>
      <c r="J11" s="18"/>
      <c r="K11" s="18"/>
      <c r="L11" s="17">
        <f t="shared" si="0"/>
        <v>0</v>
      </c>
      <c r="M11" s="19">
        <f t="shared" si="1"/>
        <v>89000</v>
      </c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7">
        <f t="shared" si="2"/>
        <v>0</v>
      </c>
      <c r="Z11" s="19">
        <f t="shared" si="3"/>
        <v>0</v>
      </c>
      <c r="AA11" s="20"/>
      <c r="AB11" s="19">
        <f t="shared" si="4"/>
        <v>89000</v>
      </c>
      <c r="AC11" s="19">
        <f t="shared" si="5"/>
        <v>89000</v>
      </c>
      <c r="AD11" s="15">
        <f t="shared" si="6"/>
        <v>1</v>
      </c>
    </row>
    <row r="12" spans="1:30" x14ac:dyDescent="0.2">
      <c r="A12" s="5">
        <v>4</v>
      </c>
      <c r="B12" s="16">
        <v>2</v>
      </c>
      <c r="C12" s="83" t="s">
        <v>170</v>
      </c>
      <c r="D12" s="83"/>
      <c r="E12" s="83"/>
      <c r="F12" s="17">
        <v>140446</v>
      </c>
      <c r="G12" s="18"/>
      <c r="H12" s="18"/>
      <c r="I12" s="18"/>
      <c r="J12" s="18">
        <v>140446</v>
      </c>
      <c r="K12" s="18"/>
      <c r="L12" s="17">
        <f t="shared" si="0"/>
        <v>0</v>
      </c>
      <c r="M12" s="19">
        <f t="shared" si="1"/>
        <v>140446</v>
      </c>
      <c r="O12" s="17"/>
      <c r="P12" s="18"/>
      <c r="Q12" s="18"/>
      <c r="R12" s="18"/>
      <c r="S12" s="18"/>
      <c r="T12" s="18"/>
      <c r="U12" s="18"/>
      <c r="V12" s="18"/>
      <c r="W12" s="18"/>
      <c r="X12" s="18"/>
      <c r="Y12" s="17">
        <f t="shared" si="2"/>
        <v>0</v>
      </c>
      <c r="Z12" s="19">
        <f t="shared" si="3"/>
        <v>0</v>
      </c>
      <c r="AA12" s="20"/>
      <c r="AB12" s="19">
        <f t="shared" si="4"/>
        <v>140446</v>
      </c>
      <c r="AC12" s="19">
        <f t="shared" si="5"/>
        <v>140446</v>
      </c>
      <c r="AD12" s="15">
        <f t="shared" si="6"/>
        <v>1</v>
      </c>
    </row>
    <row r="13" spans="1:30" x14ac:dyDescent="0.2">
      <c r="A13" s="5">
        <v>5</v>
      </c>
      <c r="B13" s="11">
        <v>2</v>
      </c>
      <c r="C13" s="82" t="s">
        <v>171</v>
      </c>
      <c r="D13" s="82"/>
      <c r="E13" s="82"/>
      <c r="F13" s="12">
        <v>494357</v>
      </c>
      <c r="G13" s="13"/>
      <c r="H13" s="13"/>
      <c r="I13" s="13"/>
      <c r="J13" s="13">
        <v>494357</v>
      </c>
      <c r="K13" s="13"/>
      <c r="L13" s="12">
        <f t="shared" si="0"/>
        <v>0</v>
      </c>
      <c r="M13" s="14">
        <f t="shared" si="1"/>
        <v>494357</v>
      </c>
      <c r="O13" s="12"/>
      <c r="P13" s="13"/>
      <c r="Q13" s="13"/>
      <c r="R13" s="13"/>
      <c r="S13" s="13"/>
      <c r="T13" s="13"/>
      <c r="U13" s="13"/>
      <c r="V13" s="13"/>
      <c r="W13" s="13"/>
      <c r="X13" s="13"/>
      <c r="Y13" s="12">
        <f t="shared" si="2"/>
        <v>0</v>
      </c>
      <c r="Z13" s="14">
        <f t="shared" si="3"/>
        <v>0</v>
      </c>
      <c r="AB13" s="14">
        <f t="shared" si="4"/>
        <v>494357</v>
      </c>
      <c r="AC13" s="14">
        <f t="shared" si="5"/>
        <v>494357</v>
      </c>
      <c r="AD13" s="15">
        <f t="shared" si="6"/>
        <v>1</v>
      </c>
    </row>
    <row r="14" spans="1:30" x14ac:dyDescent="0.2">
      <c r="A14" s="5">
        <v>6</v>
      </c>
      <c r="B14" s="16">
        <v>1</v>
      </c>
      <c r="C14" s="83" t="s">
        <v>172</v>
      </c>
      <c r="D14" s="83"/>
      <c r="E14" s="83"/>
      <c r="F14" s="17">
        <v>417727</v>
      </c>
      <c r="G14" s="18"/>
      <c r="H14" s="18"/>
      <c r="I14" s="18"/>
      <c r="J14" s="18">
        <v>417727</v>
      </c>
      <c r="K14" s="18"/>
      <c r="L14" s="17">
        <f t="shared" si="0"/>
        <v>0</v>
      </c>
      <c r="M14" s="19">
        <f t="shared" si="1"/>
        <v>417727</v>
      </c>
      <c r="O14" s="17"/>
      <c r="P14" s="18"/>
      <c r="Q14" s="18"/>
      <c r="R14" s="18"/>
      <c r="S14" s="18"/>
      <c r="T14" s="18"/>
      <c r="U14" s="18"/>
      <c r="V14" s="18"/>
      <c r="W14" s="18"/>
      <c r="X14" s="18"/>
      <c r="Y14" s="17">
        <f t="shared" si="2"/>
        <v>0</v>
      </c>
      <c r="Z14" s="19">
        <f t="shared" si="3"/>
        <v>0</v>
      </c>
      <c r="AA14" s="20"/>
      <c r="AB14" s="19">
        <f t="shared" si="4"/>
        <v>417727</v>
      </c>
      <c r="AC14" s="19">
        <f t="shared" si="5"/>
        <v>417727</v>
      </c>
      <c r="AD14" s="15">
        <f t="shared" si="6"/>
        <v>1</v>
      </c>
    </row>
    <row r="15" spans="1:30" x14ac:dyDescent="0.2">
      <c r="A15" s="5">
        <v>7</v>
      </c>
      <c r="B15" s="21"/>
      <c r="C15" s="22" t="s">
        <v>173</v>
      </c>
      <c r="D15" s="101" t="s">
        <v>174</v>
      </c>
      <c r="E15" s="101"/>
      <c r="F15" s="23">
        <v>417727</v>
      </c>
      <c r="G15" s="24"/>
      <c r="H15" s="24"/>
      <c r="I15" s="24"/>
      <c r="J15" s="24">
        <v>417727</v>
      </c>
      <c r="K15" s="24"/>
      <c r="L15" s="23">
        <f t="shared" si="0"/>
        <v>0</v>
      </c>
      <c r="M15" s="23">
        <f t="shared" si="1"/>
        <v>417727</v>
      </c>
      <c r="O15" s="23"/>
      <c r="P15" s="24"/>
      <c r="Q15" s="24"/>
      <c r="R15" s="24"/>
      <c r="S15" s="24"/>
      <c r="T15" s="24"/>
      <c r="U15" s="24"/>
      <c r="V15" s="24"/>
      <c r="W15" s="24"/>
      <c r="X15" s="24"/>
      <c r="Y15" s="23">
        <f t="shared" si="2"/>
        <v>0</v>
      </c>
      <c r="Z15" s="25">
        <f t="shared" si="3"/>
        <v>0</v>
      </c>
      <c r="AA15" s="20"/>
      <c r="AB15" s="25">
        <f t="shared" si="4"/>
        <v>417727</v>
      </c>
      <c r="AC15" s="25">
        <f t="shared" si="5"/>
        <v>417727</v>
      </c>
      <c r="AD15" s="15">
        <f t="shared" si="6"/>
        <v>1</v>
      </c>
    </row>
    <row r="16" spans="1:30" x14ac:dyDescent="0.2">
      <c r="A16" s="5">
        <v>8</v>
      </c>
      <c r="B16" s="21"/>
      <c r="C16" s="26"/>
      <c r="D16" s="27">
        <v>1</v>
      </c>
      <c r="E16" s="28" t="s">
        <v>175</v>
      </c>
      <c r="F16" s="29">
        <v>390220</v>
      </c>
      <c r="G16" s="30"/>
      <c r="H16" s="30"/>
      <c r="I16" s="30"/>
      <c r="J16" s="30">
        <v>390220</v>
      </c>
      <c r="K16" s="30"/>
      <c r="L16" s="29">
        <f t="shared" si="0"/>
        <v>0</v>
      </c>
      <c r="M16" s="29">
        <f t="shared" si="1"/>
        <v>390220</v>
      </c>
      <c r="N16" s="31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29">
        <f t="shared" si="2"/>
        <v>0</v>
      </c>
      <c r="Z16" s="32">
        <f t="shared" si="3"/>
        <v>0</v>
      </c>
      <c r="AA16" s="20"/>
      <c r="AB16" s="32">
        <f t="shared" si="4"/>
        <v>390220</v>
      </c>
      <c r="AC16" s="32">
        <f t="shared" si="5"/>
        <v>390220</v>
      </c>
      <c r="AD16" s="15">
        <f t="shared" si="6"/>
        <v>1</v>
      </c>
    </row>
    <row r="17" spans="1:30" x14ac:dyDescent="0.2">
      <c r="A17" s="5">
        <v>9</v>
      </c>
      <c r="B17" s="21"/>
      <c r="C17" s="26"/>
      <c r="D17" s="27">
        <v>2</v>
      </c>
      <c r="E17" s="28" t="s">
        <v>176</v>
      </c>
      <c r="F17" s="29">
        <v>10657</v>
      </c>
      <c r="G17" s="30"/>
      <c r="H17" s="30"/>
      <c r="I17" s="30"/>
      <c r="J17" s="30">
        <v>10657</v>
      </c>
      <c r="K17" s="30"/>
      <c r="L17" s="29">
        <f t="shared" si="0"/>
        <v>0</v>
      </c>
      <c r="M17" s="29">
        <f t="shared" si="1"/>
        <v>10657</v>
      </c>
      <c r="N17" s="31"/>
      <c r="O17" s="29"/>
      <c r="P17" s="30"/>
      <c r="Q17" s="30"/>
      <c r="R17" s="30"/>
      <c r="S17" s="30"/>
      <c r="T17" s="30"/>
      <c r="U17" s="30"/>
      <c r="V17" s="30"/>
      <c r="W17" s="30"/>
      <c r="X17" s="30"/>
      <c r="Y17" s="29">
        <f t="shared" si="2"/>
        <v>0</v>
      </c>
      <c r="Z17" s="32">
        <f t="shared" si="3"/>
        <v>0</v>
      </c>
      <c r="AA17" s="20"/>
      <c r="AB17" s="32">
        <f t="shared" si="4"/>
        <v>10657</v>
      </c>
      <c r="AC17" s="32">
        <f t="shared" si="5"/>
        <v>10657</v>
      </c>
      <c r="AD17" s="15">
        <f t="shared" si="6"/>
        <v>1</v>
      </c>
    </row>
    <row r="18" spans="1:30" x14ac:dyDescent="0.2">
      <c r="A18" s="5">
        <v>10</v>
      </c>
      <c r="B18" s="21"/>
      <c r="C18" s="26"/>
      <c r="D18" s="27">
        <v>3</v>
      </c>
      <c r="E18" s="28" t="s">
        <v>177</v>
      </c>
      <c r="F18" s="29">
        <v>6000</v>
      </c>
      <c r="G18" s="30"/>
      <c r="H18" s="30"/>
      <c r="I18" s="30"/>
      <c r="J18" s="30">
        <v>6000</v>
      </c>
      <c r="K18" s="30"/>
      <c r="L18" s="29">
        <f t="shared" si="0"/>
        <v>0</v>
      </c>
      <c r="M18" s="29">
        <f t="shared" si="1"/>
        <v>6000</v>
      </c>
      <c r="N18" s="31"/>
      <c r="O18" s="29"/>
      <c r="P18" s="30"/>
      <c r="Q18" s="30"/>
      <c r="R18" s="30"/>
      <c r="S18" s="30"/>
      <c r="T18" s="30"/>
      <c r="U18" s="30"/>
      <c r="V18" s="30"/>
      <c r="W18" s="30"/>
      <c r="X18" s="30"/>
      <c r="Y18" s="29">
        <f t="shared" si="2"/>
        <v>0</v>
      </c>
      <c r="Z18" s="32">
        <f t="shared" si="3"/>
        <v>0</v>
      </c>
      <c r="AA18" s="20"/>
      <c r="AB18" s="32">
        <f t="shared" si="4"/>
        <v>6000</v>
      </c>
      <c r="AC18" s="32">
        <f t="shared" si="5"/>
        <v>6000</v>
      </c>
      <c r="AD18" s="15">
        <f t="shared" si="6"/>
        <v>1</v>
      </c>
    </row>
    <row r="19" spans="1:30" x14ac:dyDescent="0.2">
      <c r="A19" s="5">
        <v>11</v>
      </c>
      <c r="B19" s="21"/>
      <c r="C19" s="26"/>
      <c r="D19" s="27">
        <v>4</v>
      </c>
      <c r="E19" s="28" t="s">
        <v>178</v>
      </c>
      <c r="F19" s="29">
        <v>10850</v>
      </c>
      <c r="G19" s="30"/>
      <c r="H19" s="30"/>
      <c r="I19" s="30"/>
      <c r="J19" s="30">
        <v>10850</v>
      </c>
      <c r="K19" s="30"/>
      <c r="L19" s="29">
        <f t="shared" si="0"/>
        <v>0</v>
      </c>
      <c r="M19" s="29">
        <f t="shared" si="1"/>
        <v>10850</v>
      </c>
      <c r="N19" s="31"/>
      <c r="O19" s="29"/>
      <c r="P19" s="30"/>
      <c r="Q19" s="30"/>
      <c r="R19" s="30"/>
      <c r="S19" s="30"/>
      <c r="T19" s="30"/>
      <c r="U19" s="30"/>
      <c r="V19" s="30"/>
      <c r="W19" s="30"/>
      <c r="X19" s="30"/>
      <c r="Y19" s="29">
        <f t="shared" si="2"/>
        <v>0</v>
      </c>
      <c r="Z19" s="32">
        <f t="shared" si="3"/>
        <v>0</v>
      </c>
      <c r="AA19" s="20"/>
      <c r="AB19" s="32">
        <f t="shared" si="4"/>
        <v>10850</v>
      </c>
      <c r="AC19" s="32">
        <f t="shared" si="5"/>
        <v>10850</v>
      </c>
      <c r="AD19" s="15">
        <f t="shared" si="6"/>
        <v>1</v>
      </c>
    </row>
    <row r="20" spans="1:30" x14ac:dyDescent="0.2">
      <c r="A20" s="5">
        <v>12</v>
      </c>
      <c r="B20" s="16">
        <v>2</v>
      </c>
      <c r="C20" s="83" t="s">
        <v>179</v>
      </c>
      <c r="D20" s="83"/>
      <c r="E20" s="83"/>
      <c r="F20" s="17">
        <v>51593</v>
      </c>
      <c r="G20" s="18"/>
      <c r="H20" s="18"/>
      <c r="I20" s="18"/>
      <c r="J20" s="18">
        <v>51593</v>
      </c>
      <c r="K20" s="18"/>
      <c r="L20" s="17">
        <f t="shared" si="0"/>
        <v>0</v>
      </c>
      <c r="M20" s="19">
        <f t="shared" si="1"/>
        <v>51593</v>
      </c>
      <c r="O20" s="17"/>
      <c r="P20" s="18"/>
      <c r="Q20" s="18"/>
      <c r="R20" s="18"/>
      <c r="S20" s="18"/>
      <c r="T20" s="18"/>
      <c r="U20" s="18"/>
      <c r="V20" s="18"/>
      <c r="W20" s="18"/>
      <c r="X20" s="18"/>
      <c r="Y20" s="17">
        <f t="shared" si="2"/>
        <v>0</v>
      </c>
      <c r="Z20" s="19">
        <f t="shared" si="3"/>
        <v>0</v>
      </c>
      <c r="AA20" s="20"/>
      <c r="AB20" s="19">
        <f t="shared" si="4"/>
        <v>51593</v>
      </c>
      <c r="AC20" s="19">
        <f t="shared" si="5"/>
        <v>51593</v>
      </c>
      <c r="AD20" s="15">
        <f t="shared" si="6"/>
        <v>1</v>
      </c>
    </row>
    <row r="21" spans="1:30" x14ac:dyDescent="0.2">
      <c r="A21" s="5">
        <v>13</v>
      </c>
      <c r="B21" s="16">
        <v>3</v>
      </c>
      <c r="C21" s="83" t="s">
        <v>180</v>
      </c>
      <c r="D21" s="83"/>
      <c r="E21" s="83"/>
      <c r="F21" s="17">
        <v>25037</v>
      </c>
      <c r="G21" s="18"/>
      <c r="H21" s="18"/>
      <c r="I21" s="18"/>
      <c r="J21" s="18">
        <v>25037</v>
      </c>
      <c r="K21" s="18"/>
      <c r="L21" s="17">
        <f t="shared" si="0"/>
        <v>0</v>
      </c>
      <c r="M21" s="19">
        <f t="shared" si="1"/>
        <v>25037</v>
      </c>
      <c r="O21" s="17"/>
      <c r="P21" s="18"/>
      <c r="Q21" s="18"/>
      <c r="R21" s="18"/>
      <c r="S21" s="18"/>
      <c r="T21" s="18"/>
      <c r="U21" s="18"/>
      <c r="V21" s="18"/>
      <c r="W21" s="18"/>
      <c r="X21" s="18"/>
      <c r="Y21" s="17">
        <f t="shared" si="2"/>
        <v>0</v>
      </c>
      <c r="Z21" s="19">
        <f t="shared" si="3"/>
        <v>0</v>
      </c>
      <c r="AA21" s="20"/>
      <c r="AB21" s="19">
        <f t="shared" si="4"/>
        <v>25037</v>
      </c>
      <c r="AC21" s="19">
        <f t="shared" si="5"/>
        <v>25037</v>
      </c>
      <c r="AD21" s="15">
        <f t="shared" si="6"/>
        <v>1</v>
      </c>
    </row>
    <row r="22" spans="1:30" x14ac:dyDescent="0.2">
      <c r="A22" s="5">
        <v>14</v>
      </c>
      <c r="B22" s="16">
        <v>4</v>
      </c>
      <c r="C22" s="83" t="s">
        <v>181</v>
      </c>
      <c r="D22" s="83"/>
      <c r="E22" s="83"/>
      <c r="F22" s="17"/>
      <c r="G22" s="18"/>
      <c r="H22" s="18"/>
      <c r="I22" s="18"/>
      <c r="J22" s="18"/>
      <c r="K22" s="18"/>
      <c r="L22" s="17">
        <f t="shared" si="0"/>
        <v>0</v>
      </c>
      <c r="M22" s="19">
        <f t="shared" si="1"/>
        <v>0</v>
      </c>
      <c r="O22" s="17"/>
      <c r="P22" s="18"/>
      <c r="Q22" s="18"/>
      <c r="R22" s="18"/>
      <c r="S22" s="18"/>
      <c r="T22" s="18"/>
      <c r="U22" s="18"/>
      <c r="V22" s="18"/>
      <c r="W22" s="18"/>
      <c r="X22" s="18"/>
      <c r="Y22" s="17">
        <f t="shared" si="2"/>
        <v>0</v>
      </c>
      <c r="Z22" s="19">
        <f t="shared" si="3"/>
        <v>0</v>
      </c>
      <c r="AA22" s="20"/>
      <c r="AB22" s="19">
        <f t="shared" si="4"/>
        <v>0</v>
      </c>
      <c r="AC22" s="19">
        <f t="shared" si="5"/>
        <v>0</v>
      </c>
      <c r="AD22" s="15" t="str">
        <f t="shared" si="6"/>
        <v/>
      </c>
    </row>
    <row r="23" spans="1:30" x14ac:dyDescent="0.2">
      <c r="A23" s="5">
        <v>15</v>
      </c>
      <c r="B23" s="16">
        <v>5</v>
      </c>
      <c r="C23" s="83" t="s">
        <v>182</v>
      </c>
      <c r="D23" s="83"/>
      <c r="E23" s="83"/>
      <c r="F23" s="17"/>
      <c r="G23" s="18"/>
      <c r="H23" s="18"/>
      <c r="I23" s="18"/>
      <c r="J23" s="18"/>
      <c r="K23" s="18"/>
      <c r="L23" s="17">
        <f t="shared" si="0"/>
        <v>0</v>
      </c>
      <c r="M23" s="19">
        <f t="shared" si="1"/>
        <v>0</v>
      </c>
      <c r="O23" s="17"/>
      <c r="P23" s="18"/>
      <c r="Q23" s="18"/>
      <c r="R23" s="18"/>
      <c r="S23" s="18"/>
      <c r="T23" s="18"/>
      <c r="U23" s="18"/>
      <c r="V23" s="18"/>
      <c r="W23" s="18"/>
      <c r="X23" s="18"/>
      <c r="Y23" s="17">
        <f t="shared" si="2"/>
        <v>0</v>
      </c>
      <c r="Z23" s="19">
        <f t="shared" si="3"/>
        <v>0</v>
      </c>
      <c r="AA23" s="20"/>
      <c r="AB23" s="19">
        <f t="shared" si="4"/>
        <v>0</v>
      </c>
      <c r="AC23" s="19">
        <f t="shared" si="5"/>
        <v>0</v>
      </c>
      <c r="AD23" s="15" t="str">
        <f t="shared" si="6"/>
        <v/>
      </c>
    </row>
    <row r="24" spans="1:30" x14ac:dyDescent="0.2">
      <c r="A24" s="5">
        <v>16</v>
      </c>
      <c r="B24" s="11">
        <v>3</v>
      </c>
      <c r="C24" s="82" t="s">
        <v>183</v>
      </c>
      <c r="D24" s="82"/>
      <c r="E24" s="82"/>
      <c r="F24" s="12">
        <v>94645</v>
      </c>
      <c r="G24" s="13">
        <v>45000</v>
      </c>
      <c r="H24" s="13">
        <v>17000</v>
      </c>
      <c r="I24" s="13">
        <v>32645</v>
      </c>
      <c r="J24" s="13"/>
      <c r="K24" s="13"/>
      <c r="L24" s="12">
        <f t="shared" si="0"/>
        <v>0</v>
      </c>
      <c r="M24" s="14">
        <f t="shared" si="1"/>
        <v>94645</v>
      </c>
      <c r="O24" s="12"/>
      <c r="P24" s="13"/>
      <c r="Q24" s="13"/>
      <c r="R24" s="13"/>
      <c r="S24" s="13"/>
      <c r="T24" s="13"/>
      <c r="U24" s="13"/>
      <c r="V24" s="13"/>
      <c r="W24" s="13"/>
      <c r="X24" s="13"/>
      <c r="Y24" s="12">
        <f t="shared" si="2"/>
        <v>0</v>
      </c>
      <c r="Z24" s="14">
        <f t="shared" si="3"/>
        <v>0</v>
      </c>
      <c r="AB24" s="14">
        <f t="shared" si="4"/>
        <v>94645</v>
      </c>
      <c r="AC24" s="14">
        <f t="shared" si="5"/>
        <v>94645</v>
      </c>
      <c r="AD24" s="15">
        <f t="shared" si="6"/>
        <v>1</v>
      </c>
    </row>
    <row r="25" spans="1:30" x14ac:dyDescent="0.2">
      <c r="A25" s="5">
        <v>17</v>
      </c>
      <c r="B25" s="16">
        <v>1</v>
      </c>
      <c r="C25" s="83" t="s">
        <v>184</v>
      </c>
      <c r="D25" s="83"/>
      <c r="E25" s="83"/>
      <c r="F25" s="17">
        <v>94645</v>
      </c>
      <c r="G25" s="18">
        <v>45000</v>
      </c>
      <c r="H25" s="18">
        <v>17000</v>
      </c>
      <c r="I25" s="18">
        <v>32645</v>
      </c>
      <c r="J25" s="18"/>
      <c r="K25" s="18"/>
      <c r="L25" s="17">
        <f t="shared" si="0"/>
        <v>0</v>
      </c>
      <c r="M25" s="19">
        <f t="shared" si="1"/>
        <v>94645</v>
      </c>
      <c r="O25" s="17"/>
      <c r="P25" s="18"/>
      <c r="Q25" s="18"/>
      <c r="R25" s="18"/>
      <c r="S25" s="18"/>
      <c r="T25" s="18"/>
      <c r="U25" s="18"/>
      <c r="V25" s="18"/>
      <c r="W25" s="18"/>
      <c r="X25" s="18"/>
      <c r="Y25" s="17">
        <f t="shared" si="2"/>
        <v>0</v>
      </c>
      <c r="Z25" s="19">
        <f t="shared" si="3"/>
        <v>0</v>
      </c>
      <c r="AA25" s="20"/>
      <c r="AB25" s="19">
        <f t="shared" si="4"/>
        <v>94645</v>
      </c>
      <c r="AC25" s="19">
        <f t="shared" si="5"/>
        <v>94645</v>
      </c>
      <c r="AD25" s="15">
        <f t="shared" si="6"/>
        <v>1</v>
      </c>
    </row>
    <row r="26" spans="1:30" x14ac:dyDescent="0.2">
      <c r="A26" s="5">
        <v>18</v>
      </c>
      <c r="B26" s="11">
        <v>4</v>
      </c>
      <c r="C26" s="82" t="s">
        <v>185</v>
      </c>
      <c r="D26" s="82"/>
      <c r="E26" s="82"/>
      <c r="F26" s="12">
        <v>19635</v>
      </c>
      <c r="G26" s="13"/>
      <c r="H26" s="13"/>
      <c r="I26" s="13">
        <v>19635</v>
      </c>
      <c r="J26" s="13"/>
      <c r="K26" s="13"/>
      <c r="L26" s="12">
        <f t="shared" si="0"/>
        <v>0</v>
      </c>
      <c r="M26" s="14">
        <f t="shared" si="1"/>
        <v>19635</v>
      </c>
      <c r="O26" s="12">
        <v>19000</v>
      </c>
      <c r="P26" s="13"/>
      <c r="Q26" s="13"/>
      <c r="R26" s="13"/>
      <c r="S26" s="13"/>
      <c r="T26" s="13"/>
      <c r="U26" s="13">
        <v>19000</v>
      </c>
      <c r="V26" s="13"/>
      <c r="W26" s="13"/>
      <c r="X26" s="13"/>
      <c r="Y26" s="12">
        <f t="shared" si="2"/>
        <v>0</v>
      </c>
      <c r="Z26" s="14">
        <f t="shared" si="3"/>
        <v>19000</v>
      </c>
      <c r="AB26" s="14">
        <f t="shared" si="4"/>
        <v>38635</v>
      </c>
      <c r="AC26" s="14">
        <f t="shared" si="5"/>
        <v>38635</v>
      </c>
      <c r="AD26" s="15">
        <f t="shared" si="6"/>
        <v>1</v>
      </c>
    </row>
    <row r="27" spans="1:30" x14ac:dyDescent="0.2">
      <c r="A27" s="5">
        <v>19</v>
      </c>
      <c r="B27" s="16">
        <v>1</v>
      </c>
      <c r="C27" s="83" t="s">
        <v>186</v>
      </c>
      <c r="D27" s="83"/>
      <c r="E27" s="83"/>
      <c r="F27" s="17">
        <v>19635</v>
      </c>
      <c r="G27" s="18"/>
      <c r="H27" s="18"/>
      <c r="I27" s="18">
        <v>19635</v>
      </c>
      <c r="J27" s="18"/>
      <c r="K27" s="18"/>
      <c r="L27" s="17">
        <f t="shared" si="0"/>
        <v>0</v>
      </c>
      <c r="M27" s="19">
        <f t="shared" si="1"/>
        <v>19635</v>
      </c>
      <c r="O27" s="17"/>
      <c r="P27" s="18"/>
      <c r="Q27" s="18"/>
      <c r="R27" s="18"/>
      <c r="S27" s="18"/>
      <c r="T27" s="18"/>
      <c r="U27" s="18"/>
      <c r="V27" s="18"/>
      <c r="W27" s="18"/>
      <c r="X27" s="18"/>
      <c r="Y27" s="17">
        <f t="shared" si="2"/>
        <v>0</v>
      </c>
      <c r="Z27" s="19">
        <f t="shared" si="3"/>
        <v>0</v>
      </c>
      <c r="AA27" s="20"/>
      <c r="AB27" s="19">
        <f t="shared" si="4"/>
        <v>19635</v>
      </c>
      <c r="AC27" s="19">
        <f t="shared" si="5"/>
        <v>19635</v>
      </c>
      <c r="AD27" s="15">
        <f t="shared" si="6"/>
        <v>1</v>
      </c>
    </row>
    <row r="28" spans="1:30" ht="13.5" thickBot="1" x14ac:dyDescent="0.25">
      <c r="A28" s="5">
        <v>20</v>
      </c>
      <c r="B28" s="16">
        <v>2</v>
      </c>
      <c r="C28" s="83" t="s">
        <v>187</v>
      </c>
      <c r="D28" s="83"/>
      <c r="E28" s="83"/>
      <c r="F28" s="17"/>
      <c r="G28" s="18"/>
      <c r="H28" s="18"/>
      <c r="I28" s="18"/>
      <c r="J28" s="18"/>
      <c r="K28" s="18"/>
      <c r="L28" s="17">
        <f t="shared" si="0"/>
        <v>0</v>
      </c>
      <c r="M28" s="19">
        <f t="shared" si="1"/>
        <v>0</v>
      </c>
      <c r="O28" s="17">
        <v>19000</v>
      </c>
      <c r="P28" s="18"/>
      <c r="Q28" s="18"/>
      <c r="R28" s="18"/>
      <c r="S28" s="18"/>
      <c r="T28" s="18"/>
      <c r="U28" s="18">
        <v>19000</v>
      </c>
      <c r="V28" s="18"/>
      <c r="W28" s="18"/>
      <c r="X28" s="18"/>
      <c r="Y28" s="17">
        <f t="shared" si="2"/>
        <v>0</v>
      </c>
      <c r="Z28" s="19">
        <f t="shared" si="3"/>
        <v>19000</v>
      </c>
      <c r="AA28" s="20"/>
      <c r="AB28" s="19">
        <f t="shared" si="4"/>
        <v>19000</v>
      </c>
      <c r="AC28" s="19">
        <f t="shared" si="5"/>
        <v>19000</v>
      </c>
      <c r="AD28" s="15">
        <f t="shared" si="6"/>
        <v>1</v>
      </c>
    </row>
    <row r="29" spans="1:30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2"/>
      <c r="AB29" s="33"/>
      <c r="AC29" s="33"/>
      <c r="AD29" s="33"/>
    </row>
  </sheetData>
  <mergeCells count="50">
    <mergeCell ref="A4:AC4"/>
    <mergeCell ref="AD4:AD8"/>
    <mergeCell ref="A5:E5"/>
    <mergeCell ref="F5:F8"/>
    <mergeCell ref="G5:K5"/>
    <mergeCell ref="L5:L8"/>
    <mergeCell ref="M5:M8"/>
    <mergeCell ref="O5:O8"/>
    <mergeCell ref="P5:X5"/>
    <mergeCell ref="Y5:Y8"/>
    <mergeCell ref="Z5:Z8"/>
    <mergeCell ref="AB5:AB8"/>
    <mergeCell ref="AC5:AC8"/>
    <mergeCell ref="A6:A8"/>
    <mergeCell ref="B6:B8"/>
    <mergeCell ref="C6:C8"/>
    <mergeCell ref="D6:D8"/>
    <mergeCell ref="E6:E8"/>
    <mergeCell ref="G6:K6"/>
    <mergeCell ref="P6:X6"/>
    <mergeCell ref="C12:E12"/>
    <mergeCell ref="Q7:Q8"/>
    <mergeCell ref="R7:R8"/>
    <mergeCell ref="S7:S8"/>
    <mergeCell ref="T7:T8"/>
    <mergeCell ref="G7:G8"/>
    <mergeCell ref="H7:H8"/>
    <mergeCell ref="I7:I8"/>
    <mergeCell ref="J7:J8"/>
    <mergeCell ref="K7:K8"/>
    <mergeCell ref="P7:P8"/>
    <mergeCell ref="W7:W8"/>
    <mergeCell ref="X7:X8"/>
    <mergeCell ref="C9:E9"/>
    <mergeCell ref="C10:E10"/>
    <mergeCell ref="C11:E11"/>
    <mergeCell ref="U7:U8"/>
    <mergeCell ref="V7:V8"/>
    <mergeCell ref="C28:E28"/>
    <mergeCell ref="C13:E13"/>
    <mergeCell ref="C14:E14"/>
    <mergeCell ref="D15:E15"/>
    <mergeCell ref="C20:E20"/>
    <mergeCell ref="C21:E21"/>
    <mergeCell ref="C22:E22"/>
    <mergeCell ref="C23:E23"/>
    <mergeCell ref="C24:E24"/>
    <mergeCell ref="C25:E25"/>
    <mergeCell ref="C26:E26"/>
    <mergeCell ref="C27:E27"/>
  </mergeCells>
  <printOptions gridLines="1" gridLinesSet="0"/>
  <pageMargins left="0.25" right="0.25" top="0.75" bottom="0.75" header="0.3" footer="0.3"/>
  <pageSetup paperSize="9" scale="8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D26"/>
  <sheetViews>
    <sheetView zoomScale="88" zoomScaleNormal="88" workbookViewId="0"/>
  </sheetViews>
  <sheetFormatPr defaultRowHeight="12.75" x14ac:dyDescent="0.2"/>
  <cols>
    <col min="1" max="2" width="3.140625" customWidth="1"/>
    <col min="3" max="3" width="8.7109375" customWidth="1"/>
    <col min="4" max="4" width="3.140625" customWidth="1"/>
    <col min="5" max="5" width="27.140625" customWidth="1"/>
    <col min="6" max="6" width="9.7109375" customWidth="1"/>
    <col min="7" max="8" width="0" hidden="1" customWidth="1"/>
    <col min="9" max="10" width="7.7109375" customWidth="1"/>
    <col min="11" max="11" width="0" hidden="1" customWidth="1"/>
    <col min="12" max="12" width="7.7109375" customWidth="1"/>
    <col min="13" max="13" width="9.7109375" customWidth="1"/>
    <col min="14" max="14" width="0.85546875" customWidth="1"/>
    <col min="15" max="15" width="9.7109375" customWidth="1"/>
    <col min="16" max="24" width="0" hidden="1" customWidth="1"/>
    <col min="25" max="25" width="7.7109375" customWidth="1"/>
    <col min="26" max="26" width="9.7109375" customWidth="1"/>
    <col min="27" max="27" width="0.7109375" customWidth="1"/>
    <col min="28" max="29" width="10.140625" customWidth="1"/>
    <col min="30" max="30" width="7.7109375" customWidth="1"/>
    <col min="31" max="31" width="9.28515625" customWidth="1"/>
  </cols>
  <sheetData>
    <row r="1" spans="1:30" collapsed="1" x14ac:dyDescent="0.2"/>
    <row r="2" spans="1:30" ht="15.75" x14ac:dyDescent="0.25">
      <c r="A2" s="1" t="s">
        <v>188</v>
      </c>
    </row>
    <row r="4" spans="1:30" ht="13.5" thickBot="1" x14ac:dyDescent="0.25">
      <c r="A4" s="94" t="s">
        <v>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5" t="s">
        <v>0</v>
      </c>
    </row>
    <row r="5" spans="1:30" ht="16.5" thickBot="1" x14ac:dyDescent="0.3">
      <c r="A5" s="96"/>
      <c r="B5" s="96"/>
      <c r="C5" s="96"/>
      <c r="D5" s="96"/>
      <c r="E5" s="96"/>
      <c r="F5" s="97" t="s">
        <v>22</v>
      </c>
      <c r="G5" s="98" t="s">
        <v>1</v>
      </c>
      <c r="H5" s="98"/>
      <c r="I5" s="98"/>
      <c r="J5" s="98"/>
      <c r="K5" s="98"/>
      <c r="L5" s="99" t="s">
        <v>26</v>
      </c>
      <c r="M5" s="87" t="s">
        <v>24</v>
      </c>
      <c r="N5" s="3"/>
      <c r="O5" s="97" t="s">
        <v>22</v>
      </c>
      <c r="P5" s="100" t="s">
        <v>2</v>
      </c>
      <c r="Q5" s="100"/>
      <c r="R5" s="100"/>
      <c r="S5" s="100"/>
      <c r="T5" s="100"/>
      <c r="U5" s="100"/>
      <c r="V5" s="100"/>
      <c r="W5" s="100"/>
      <c r="X5" s="100"/>
      <c r="Y5" s="99" t="s">
        <v>26</v>
      </c>
      <c r="Z5" s="87" t="s">
        <v>24</v>
      </c>
      <c r="AA5" s="3"/>
      <c r="AB5" s="88" t="s">
        <v>23</v>
      </c>
      <c r="AC5" s="88" t="s">
        <v>25</v>
      </c>
      <c r="AD5" s="95"/>
    </row>
    <row r="6" spans="1:30" ht="13.5" thickBot="1" x14ac:dyDescent="0.25">
      <c r="A6" s="89"/>
      <c r="B6" s="90"/>
      <c r="C6" s="90" t="s">
        <v>3</v>
      </c>
      <c r="D6" s="91"/>
      <c r="E6" s="92" t="s">
        <v>4</v>
      </c>
      <c r="F6" s="97"/>
      <c r="G6" s="93" t="s">
        <v>5</v>
      </c>
      <c r="H6" s="93"/>
      <c r="I6" s="93"/>
      <c r="J6" s="93"/>
      <c r="K6" s="93"/>
      <c r="L6" s="99"/>
      <c r="M6" s="87"/>
      <c r="N6" s="3"/>
      <c r="O6" s="97"/>
      <c r="P6" s="93" t="s">
        <v>5</v>
      </c>
      <c r="Q6" s="93"/>
      <c r="R6" s="93"/>
      <c r="S6" s="93"/>
      <c r="T6" s="93"/>
      <c r="U6" s="93"/>
      <c r="V6" s="93"/>
      <c r="W6" s="93"/>
      <c r="X6" s="93"/>
      <c r="Y6" s="99"/>
      <c r="Z6" s="87"/>
      <c r="AA6" s="3"/>
      <c r="AB6" s="88"/>
      <c r="AC6" s="88"/>
      <c r="AD6" s="88"/>
    </row>
    <row r="7" spans="1:30" ht="13.5" thickBot="1" x14ac:dyDescent="0.25">
      <c r="A7" s="89"/>
      <c r="B7" s="90"/>
      <c r="C7" s="90"/>
      <c r="D7" s="91"/>
      <c r="E7" s="92"/>
      <c r="F7" s="97"/>
      <c r="G7" s="86" t="s">
        <v>6</v>
      </c>
      <c r="H7" s="86" t="s">
        <v>8</v>
      </c>
      <c r="I7" s="86" t="s">
        <v>9</v>
      </c>
      <c r="J7" s="86" t="s">
        <v>10</v>
      </c>
      <c r="K7" s="86" t="s">
        <v>11</v>
      </c>
      <c r="L7" s="99"/>
      <c r="M7" s="87"/>
      <c r="N7" s="3"/>
      <c r="O7" s="97"/>
      <c r="P7" s="84" t="s">
        <v>7</v>
      </c>
      <c r="Q7" s="84" t="s">
        <v>12</v>
      </c>
      <c r="R7" s="84" t="s">
        <v>13</v>
      </c>
      <c r="S7" s="84" t="s">
        <v>14</v>
      </c>
      <c r="T7" s="84" t="s">
        <v>15</v>
      </c>
      <c r="U7" s="84" t="s">
        <v>16</v>
      </c>
      <c r="V7" s="84" t="s">
        <v>17</v>
      </c>
      <c r="W7" s="84" t="s">
        <v>18</v>
      </c>
      <c r="X7" s="84" t="s">
        <v>19</v>
      </c>
      <c r="Y7" s="99"/>
      <c r="Z7" s="87"/>
      <c r="AA7" s="3"/>
      <c r="AB7" s="88"/>
      <c r="AC7" s="88"/>
      <c r="AD7" s="88"/>
    </row>
    <row r="8" spans="1:30" ht="13.5" thickBot="1" x14ac:dyDescent="0.25">
      <c r="A8" s="89"/>
      <c r="B8" s="90"/>
      <c r="C8" s="90"/>
      <c r="D8" s="91"/>
      <c r="E8" s="92"/>
      <c r="F8" s="97"/>
      <c r="G8" s="86"/>
      <c r="H8" s="86"/>
      <c r="I8" s="86"/>
      <c r="J8" s="86"/>
      <c r="K8" s="86"/>
      <c r="L8" s="99"/>
      <c r="M8" s="87"/>
      <c r="N8" s="3"/>
      <c r="O8" s="97"/>
      <c r="P8" s="84"/>
      <c r="Q8" s="84"/>
      <c r="R8" s="84"/>
      <c r="S8" s="84"/>
      <c r="T8" s="84"/>
      <c r="U8" s="84"/>
      <c r="V8" s="84"/>
      <c r="W8" s="84"/>
      <c r="X8" s="84"/>
      <c r="Y8" s="99"/>
      <c r="Z8" s="87"/>
      <c r="AA8" s="4"/>
      <c r="AB8" s="88"/>
      <c r="AC8" s="88"/>
      <c r="AD8" s="88"/>
    </row>
    <row r="9" spans="1:30" x14ac:dyDescent="0.2">
      <c r="A9" s="5">
        <v>1</v>
      </c>
      <c r="B9" s="6">
        <v>9</v>
      </c>
      <c r="C9" s="85" t="s">
        <v>189</v>
      </c>
      <c r="D9" s="85"/>
      <c r="E9" s="85"/>
      <c r="F9" s="7">
        <v>25000</v>
      </c>
      <c r="G9" s="8"/>
      <c r="H9" s="8"/>
      <c r="I9" s="8">
        <v>17000</v>
      </c>
      <c r="J9" s="8">
        <v>8000</v>
      </c>
      <c r="K9" s="8"/>
      <c r="L9" s="7">
        <f t="shared" ref="L9:L25" si="0">M9-F9</f>
        <v>0</v>
      </c>
      <c r="M9" s="9">
        <f t="shared" ref="M9:M25" si="1">SUM(G9:K9)</f>
        <v>25000</v>
      </c>
      <c r="O9" s="7"/>
      <c r="P9" s="8"/>
      <c r="Q9" s="8"/>
      <c r="R9" s="8"/>
      <c r="S9" s="8"/>
      <c r="T9" s="8"/>
      <c r="U9" s="8"/>
      <c r="V9" s="8"/>
      <c r="W9" s="8"/>
      <c r="X9" s="8"/>
      <c r="Y9" s="7">
        <f t="shared" ref="Y9:Y25" si="2">Z9-O9</f>
        <v>0</v>
      </c>
      <c r="Z9" s="9">
        <f t="shared" ref="Z9:Z25" si="3">SUM(P9:X9)</f>
        <v>0</v>
      </c>
      <c r="AA9" s="2"/>
      <c r="AB9" s="9">
        <f t="shared" ref="AB9:AB25" si="4">F9+O9</f>
        <v>25000</v>
      </c>
      <c r="AC9" s="9">
        <f t="shared" ref="AC9:AC25" si="5">M9+Z9</f>
        <v>25000</v>
      </c>
      <c r="AD9" s="10">
        <f t="shared" ref="AD9:AD25" si="6">IF(AB9=0,"",AC9/AB9)</f>
        <v>1</v>
      </c>
    </row>
    <row r="10" spans="1:30" x14ac:dyDescent="0.2">
      <c r="A10" s="5">
        <v>2</v>
      </c>
      <c r="B10" s="11">
        <v>1</v>
      </c>
      <c r="C10" s="82" t="s">
        <v>190</v>
      </c>
      <c r="D10" s="82"/>
      <c r="E10" s="82"/>
      <c r="F10" s="12">
        <v>9000</v>
      </c>
      <c r="G10" s="13"/>
      <c r="H10" s="13"/>
      <c r="I10" s="13">
        <v>9000</v>
      </c>
      <c r="J10" s="13"/>
      <c r="K10" s="13"/>
      <c r="L10" s="12">
        <f t="shared" si="0"/>
        <v>0</v>
      </c>
      <c r="M10" s="14">
        <f t="shared" si="1"/>
        <v>9000</v>
      </c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2">
        <f t="shared" si="2"/>
        <v>0</v>
      </c>
      <c r="Z10" s="14">
        <f t="shared" si="3"/>
        <v>0</v>
      </c>
      <c r="AB10" s="14">
        <f t="shared" si="4"/>
        <v>9000</v>
      </c>
      <c r="AC10" s="14">
        <f t="shared" si="5"/>
        <v>9000</v>
      </c>
      <c r="AD10" s="15">
        <f t="shared" si="6"/>
        <v>1</v>
      </c>
    </row>
    <row r="11" spans="1:30" x14ac:dyDescent="0.2">
      <c r="A11" s="5">
        <v>3</v>
      </c>
      <c r="B11" s="16">
        <v>1</v>
      </c>
      <c r="C11" s="83" t="s">
        <v>191</v>
      </c>
      <c r="D11" s="83"/>
      <c r="E11" s="83"/>
      <c r="F11" s="17">
        <v>2000</v>
      </c>
      <c r="G11" s="18"/>
      <c r="H11" s="18"/>
      <c r="I11" s="18">
        <v>2000</v>
      </c>
      <c r="J11" s="18"/>
      <c r="K11" s="18"/>
      <c r="L11" s="17">
        <f t="shared" si="0"/>
        <v>0</v>
      </c>
      <c r="M11" s="19">
        <f t="shared" si="1"/>
        <v>2000</v>
      </c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7">
        <f t="shared" si="2"/>
        <v>0</v>
      </c>
      <c r="Z11" s="19">
        <f t="shared" si="3"/>
        <v>0</v>
      </c>
      <c r="AA11" s="20"/>
      <c r="AB11" s="19">
        <f t="shared" si="4"/>
        <v>2000</v>
      </c>
      <c r="AC11" s="19">
        <f t="shared" si="5"/>
        <v>2000</v>
      </c>
      <c r="AD11" s="15">
        <f t="shared" si="6"/>
        <v>1</v>
      </c>
    </row>
    <row r="12" spans="1:30" x14ac:dyDescent="0.2">
      <c r="A12" s="5">
        <v>4</v>
      </c>
      <c r="B12" s="16">
        <v>2</v>
      </c>
      <c r="C12" s="83" t="s">
        <v>192</v>
      </c>
      <c r="D12" s="83"/>
      <c r="E12" s="83"/>
      <c r="F12" s="17">
        <v>3000</v>
      </c>
      <c r="G12" s="18"/>
      <c r="H12" s="18"/>
      <c r="I12" s="18">
        <v>3000</v>
      </c>
      <c r="J12" s="18"/>
      <c r="K12" s="18"/>
      <c r="L12" s="17">
        <f t="shared" si="0"/>
        <v>0</v>
      </c>
      <c r="M12" s="19">
        <f t="shared" si="1"/>
        <v>3000</v>
      </c>
      <c r="O12" s="17"/>
      <c r="P12" s="18"/>
      <c r="Q12" s="18"/>
      <c r="R12" s="18"/>
      <c r="S12" s="18"/>
      <c r="T12" s="18"/>
      <c r="U12" s="18"/>
      <c r="V12" s="18"/>
      <c r="W12" s="18"/>
      <c r="X12" s="18"/>
      <c r="Y12" s="17">
        <f t="shared" si="2"/>
        <v>0</v>
      </c>
      <c r="Z12" s="19">
        <f t="shared" si="3"/>
        <v>0</v>
      </c>
      <c r="AA12" s="20"/>
      <c r="AB12" s="19">
        <f t="shared" si="4"/>
        <v>3000</v>
      </c>
      <c r="AC12" s="19">
        <f t="shared" si="5"/>
        <v>3000</v>
      </c>
      <c r="AD12" s="15">
        <f t="shared" si="6"/>
        <v>1</v>
      </c>
    </row>
    <row r="13" spans="1:30" x14ac:dyDescent="0.2">
      <c r="A13" s="5">
        <v>5</v>
      </c>
      <c r="B13" s="16">
        <v>3</v>
      </c>
      <c r="C13" s="83" t="s">
        <v>193</v>
      </c>
      <c r="D13" s="83"/>
      <c r="E13" s="83"/>
      <c r="F13" s="17">
        <v>4000</v>
      </c>
      <c r="G13" s="18"/>
      <c r="H13" s="18"/>
      <c r="I13" s="18">
        <v>4000</v>
      </c>
      <c r="J13" s="18"/>
      <c r="K13" s="18"/>
      <c r="L13" s="17">
        <f t="shared" si="0"/>
        <v>0</v>
      </c>
      <c r="M13" s="19">
        <f t="shared" si="1"/>
        <v>4000</v>
      </c>
      <c r="O13" s="17"/>
      <c r="P13" s="18"/>
      <c r="Q13" s="18"/>
      <c r="R13" s="18"/>
      <c r="S13" s="18"/>
      <c r="T13" s="18"/>
      <c r="U13" s="18"/>
      <c r="V13" s="18"/>
      <c r="W13" s="18"/>
      <c r="X13" s="18"/>
      <c r="Y13" s="17">
        <f t="shared" si="2"/>
        <v>0</v>
      </c>
      <c r="Z13" s="19">
        <f t="shared" si="3"/>
        <v>0</v>
      </c>
      <c r="AA13" s="20"/>
      <c r="AB13" s="19">
        <f t="shared" si="4"/>
        <v>4000</v>
      </c>
      <c r="AC13" s="19">
        <f t="shared" si="5"/>
        <v>4000</v>
      </c>
      <c r="AD13" s="15">
        <f t="shared" si="6"/>
        <v>1</v>
      </c>
    </row>
    <row r="14" spans="1:30" x14ac:dyDescent="0.2">
      <c r="A14" s="5">
        <v>6</v>
      </c>
      <c r="B14" s="16">
        <v>4</v>
      </c>
      <c r="C14" s="83" t="s">
        <v>194</v>
      </c>
      <c r="D14" s="83"/>
      <c r="E14" s="83"/>
      <c r="F14" s="17"/>
      <c r="G14" s="18"/>
      <c r="H14" s="18"/>
      <c r="I14" s="18"/>
      <c r="J14" s="18"/>
      <c r="K14" s="18"/>
      <c r="L14" s="17">
        <f t="shared" si="0"/>
        <v>0</v>
      </c>
      <c r="M14" s="19">
        <f t="shared" si="1"/>
        <v>0</v>
      </c>
      <c r="O14" s="17"/>
      <c r="P14" s="18"/>
      <c r="Q14" s="18"/>
      <c r="R14" s="18"/>
      <c r="S14" s="18"/>
      <c r="T14" s="18"/>
      <c r="U14" s="18"/>
      <c r="V14" s="18"/>
      <c r="W14" s="18"/>
      <c r="X14" s="18"/>
      <c r="Y14" s="17">
        <f t="shared" si="2"/>
        <v>0</v>
      </c>
      <c r="Z14" s="19">
        <f t="shared" si="3"/>
        <v>0</v>
      </c>
      <c r="AA14" s="20"/>
      <c r="AB14" s="19">
        <f t="shared" si="4"/>
        <v>0</v>
      </c>
      <c r="AC14" s="19">
        <f t="shared" si="5"/>
        <v>0</v>
      </c>
      <c r="AD14" s="15" t="str">
        <f t="shared" si="6"/>
        <v/>
      </c>
    </row>
    <row r="15" spans="1:30" x14ac:dyDescent="0.2">
      <c r="A15" s="5">
        <v>7</v>
      </c>
      <c r="B15" s="11">
        <v>2</v>
      </c>
      <c r="C15" s="82" t="s">
        <v>195</v>
      </c>
      <c r="D15" s="82"/>
      <c r="E15" s="82"/>
      <c r="F15" s="12">
        <v>4468</v>
      </c>
      <c r="G15" s="13"/>
      <c r="H15" s="13"/>
      <c r="I15" s="13">
        <v>4468</v>
      </c>
      <c r="J15" s="13"/>
      <c r="K15" s="13"/>
      <c r="L15" s="12">
        <f t="shared" si="0"/>
        <v>0</v>
      </c>
      <c r="M15" s="14">
        <f t="shared" si="1"/>
        <v>4468</v>
      </c>
      <c r="O15" s="12"/>
      <c r="P15" s="13"/>
      <c r="Q15" s="13"/>
      <c r="R15" s="13"/>
      <c r="S15" s="13"/>
      <c r="T15" s="13"/>
      <c r="U15" s="13"/>
      <c r="V15" s="13"/>
      <c r="W15" s="13"/>
      <c r="X15" s="13"/>
      <c r="Y15" s="12">
        <f t="shared" si="2"/>
        <v>0</v>
      </c>
      <c r="Z15" s="14">
        <f t="shared" si="3"/>
        <v>0</v>
      </c>
      <c r="AB15" s="14">
        <f t="shared" si="4"/>
        <v>4468</v>
      </c>
      <c r="AC15" s="14">
        <f t="shared" si="5"/>
        <v>4468</v>
      </c>
      <c r="AD15" s="15">
        <f t="shared" si="6"/>
        <v>1</v>
      </c>
    </row>
    <row r="16" spans="1:30" x14ac:dyDescent="0.2">
      <c r="A16" s="5">
        <v>8</v>
      </c>
      <c r="B16" s="16">
        <v>1</v>
      </c>
      <c r="C16" s="83" t="s">
        <v>196</v>
      </c>
      <c r="D16" s="83"/>
      <c r="E16" s="83"/>
      <c r="F16" s="17">
        <v>3000</v>
      </c>
      <c r="G16" s="18"/>
      <c r="H16" s="18"/>
      <c r="I16" s="18">
        <v>3000</v>
      </c>
      <c r="J16" s="18"/>
      <c r="K16" s="18"/>
      <c r="L16" s="17">
        <f t="shared" si="0"/>
        <v>0</v>
      </c>
      <c r="M16" s="19">
        <f t="shared" si="1"/>
        <v>3000</v>
      </c>
      <c r="O16" s="17"/>
      <c r="P16" s="18"/>
      <c r="Q16" s="18"/>
      <c r="R16" s="18"/>
      <c r="S16" s="18"/>
      <c r="T16" s="18"/>
      <c r="U16" s="18"/>
      <c r="V16" s="18"/>
      <c r="W16" s="18"/>
      <c r="X16" s="18"/>
      <c r="Y16" s="17">
        <f t="shared" si="2"/>
        <v>0</v>
      </c>
      <c r="Z16" s="19">
        <f t="shared" si="3"/>
        <v>0</v>
      </c>
      <c r="AA16" s="20"/>
      <c r="AB16" s="19">
        <f t="shared" si="4"/>
        <v>3000</v>
      </c>
      <c r="AC16" s="19">
        <f t="shared" si="5"/>
        <v>3000</v>
      </c>
      <c r="AD16" s="15">
        <f t="shared" si="6"/>
        <v>1</v>
      </c>
    </row>
    <row r="17" spans="1:30" x14ac:dyDescent="0.2">
      <c r="A17" s="5">
        <v>9</v>
      </c>
      <c r="B17" s="16">
        <v>2</v>
      </c>
      <c r="C17" s="83" t="s">
        <v>197</v>
      </c>
      <c r="D17" s="83"/>
      <c r="E17" s="83"/>
      <c r="F17" s="17">
        <v>268</v>
      </c>
      <c r="G17" s="18"/>
      <c r="H17" s="18"/>
      <c r="I17" s="18">
        <v>268</v>
      </c>
      <c r="J17" s="18"/>
      <c r="K17" s="18"/>
      <c r="L17" s="17">
        <f t="shared" si="0"/>
        <v>0</v>
      </c>
      <c r="M17" s="19">
        <f t="shared" si="1"/>
        <v>268</v>
      </c>
      <c r="O17" s="17"/>
      <c r="P17" s="18"/>
      <c r="Q17" s="18"/>
      <c r="R17" s="18"/>
      <c r="S17" s="18"/>
      <c r="T17" s="18"/>
      <c r="U17" s="18"/>
      <c r="V17" s="18"/>
      <c r="W17" s="18"/>
      <c r="X17" s="18"/>
      <c r="Y17" s="17">
        <f t="shared" si="2"/>
        <v>0</v>
      </c>
      <c r="Z17" s="19">
        <f t="shared" si="3"/>
        <v>0</v>
      </c>
      <c r="AA17" s="20"/>
      <c r="AB17" s="19">
        <f t="shared" si="4"/>
        <v>268</v>
      </c>
      <c r="AC17" s="19">
        <f t="shared" si="5"/>
        <v>268</v>
      </c>
      <c r="AD17" s="15">
        <f t="shared" si="6"/>
        <v>1</v>
      </c>
    </row>
    <row r="18" spans="1:30" x14ac:dyDescent="0.2">
      <c r="A18" s="5">
        <v>10</v>
      </c>
      <c r="B18" s="16">
        <v>3</v>
      </c>
      <c r="C18" s="83" t="s">
        <v>198</v>
      </c>
      <c r="D18" s="83"/>
      <c r="E18" s="83"/>
      <c r="F18" s="17">
        <v>1200</v>
      </c>
      <c r="G18" s="18"/>
      <c r="H18" s="18"/>
      <c r="I18" s="18">
        <v>1200</v>
      </c>
      <c r="J18" s="18"/>
      <c r="K18" s="18"/>
      <c r="L18" s="17">
        <f t="shared" si="0"/>
        <v>0</v>
      </c>
      <c r="M18" s="19">
        <f t="shared" si="1"/>
        <v>1200</v>
      </c>
      <c r="O18" s="17"/>
      <c r="P18" s="18"/>
      <c r="Q18" s="18"/>
      <c r="R18" s="18"/>
      <c r="S18" s="18"/>
      <c r="T18" s="18"/>
      <c r="U18" s="18"/>
      <c r="V18" s="18"/>
      <c r="W18" s="18"/>
      <c r="X18" s="18"/>
      <c r="Y18" s="17">
        <f t="shared" si="2"/>
        <v>0</v>
      </c>
      <c r="Z18" s="19">
        <f t="shared" si="3"/>
        <v>0</v>
      </c>
      <c r="AA18" s="20"/>
      <c r="AB18" s="19">
        <f t="shared" si="4"/>
        <v>1200</v>
      </c>
      <c r="AC18" s="19">
        <f t="shared" si="5"/>
        <v>1200</v>
      </c>
      <c r="AD18" s="15">
        <f t="shared" si="6"/>
        <v>1</v>
      </c>
    </row>
    <row r="19" spans="1:30" x14ac:dyDescent="0.2">
      <c r="A19" s="5">
        <v>11</v>
      </c>
      <c r="B19" s="11">
        <v>3</v>
      </c>
      <c r="C19" s="82" t="s">
        <v>199</v>
      </c>
      <c r="D19" s="82"/>
      <c r="E19" s="82"/>
      <c r="F19" s="12">
        <v>3532</v>
      </c>
      <c r="G19" s="13"/>
      <c r="H19" s="13"/>
      <c r="I19" s="13">
        <v>3532</v>
      </c>
      <c r="J19" s="13"/>
      <c r="K19" s="13"/>
      <c r="L19" s="12">
        <f t="shared" si="0"/>
        <v>0</v>
      </c>
      <c r="M19" s="14">
        <f t="shared" si="1"/>
        <v>3532</v>
      </c>
      <c r="O19" s="12"/>
      <c r="P19" s="13"/>
      <c r="Q19" s="13"/>
      <c r="R19" s="13"/>
      <c r="S19" s="13"/>
      <c r="T19" s="13"/>
      <c r="U19" s="13"/>
      <c r="V19" s="13"/>
      <c r="W19" s="13"/>
      <c r="X19" s="13"/>
      <c r="Y19" s="12">
        <f t="shared" si="2"/>
        <v>0</v>
      </c>
      <c r="Z19" s="14">
        <f t="shared" si="3"/>
        <v>0</v>
      </c>
      <c r="AB19" s="14">
        <f t="shared" si="4"/>
        <v>3532</v>
      </c>
      <c r="AC19" s="14">
        <f t="shared" si="5"/>
        <v>3532</v>
      </c>
      <c r="AD19" s="15">
        <f t="shared" si="6"/>
        <v>1</v>
      </c>
    </row>
    <row r="20" spans="1:30" x14ac:dyDescent="0.2">
      <c r="A20" s="5">
        <v>12</v>
      </c>
      <c r="B20" s="16">
        <v>1</v>
      </c>
      <c r="C20" s="83" t="s">
        <v>200</v>
      </c>
      <c r="D20" s="83"/>
      <c r="E20" s="83"/>
      <c r="F20" s="17">
        <v>1622</v>
      </c>
      <c r="G20" s="18"/>
      <c r="H20" s="18"/>
      <c r="I20" s="18">
        <v>1622</v>
      </c>
      <c r="J20" s="18"/>
      <c r="K20" s="18"/>
      <c r="L20" s="17">
        <f t="shared" si="0"/>
        <v>0</v>
      </c>
      <c r="M20" s="19">
        <f t="shared" si="1"/>
        <v>1622</v>
      </c>
      <c r="O20" s="17"/>
      <c r="P20" s="18"/>
      <c r="Q20" s="18"/>
      <c r="R20" s="18"/>
      <c r="S20" s="18"/>
      <c r="T20" s="18"/>
      <c r="U20" s="18"/>
      <c r="V20" s="18"/>
      <c r="W20" s="18"/>
      <c r="X20" s="18"/>
      <c r="Y20" s="17">
        <f t="shared" si="2"/>
        <v>0</v>
      </c>
      <c r="Z20" s="19">
        <f t="shared" si="3"/>
        <v>0</v>
      </c>
      <c r="AA20" s="20"/>
      <c r="AB20" s="19">
        <f t="shared" si="4"/>
        <v>1622</v>
      </c>
      <c r="AC20" s="19">
        <f t="shared" si="5"/>
        <v>1622</v>
      </c>
      <c r="AD20" s="15">
        <f t="shared" si="6"/>
        <v>1</v>
      </c>
    </row>
    <row r="21" spans="1:30" x14ac:dyDescent="0.2">
      <c r="A21" s="5">
        <v>13</v>
      </c>
      <c r="B21" s="16">
        <v>2</v>
      </c>
      <c r="C21" s="83" t="s">
        <v>201</v>
      </c>
      <c r="D21" s="83"/>
      <c r="E21" s="83"/>
      <c r="F21" s="17">
        <v>300</v>
      </c>
      <c r="G21" s="18"/>
      <c r="H21" s="18"/>
      <c r="I21" s="18">
        <v>300</v>
      </c>
      <c r="J21" s="18"/>
      <c r="K21" s="18"/>
      <c r="L21" s="17">
        <f t="shared" si="0"/>
        <v>0</v>
      </c>
      <c r="M21" s="19">
        <f t="shared" si="1"/>
        <v>300</v>
      </c>
      <c r="O21" s="17"/>
      <c r="P21" s="18"/>
      <c r="Q21" s="18"/>
      <c r="R21" s="18"/>
      <c r="S21" s="18"/>
      <c r="T21" s="18"/>
      <c r="U21" s="18"/>
      <c r="V21" s="18"/>
      <c r="W21" s="18"/>
      <c r="X21" s="18"/>
      <c r="Y21" s="17">
        <f t="shared" si="2"/>
        <v>0</v>
      </c>
      <c r="Z21" s="19">
        <f t="shared" si="3"/>
        <v>0</v>
      </c>
      <c r="AA21" s="20"/>
      <c r="AB21" s="19">
        <f t="shared" si="4"/>
        <v>300</v>
      </c>
      <c r="AC21" s="19">
        <f t="shared" si="5"/>
        <v>300</v>
      </c>
      <c r="AD21" s="15">
        <f t="shared" si="6"/>
        <v>1</v>
      </c>
    </row>
    <row r="22" spans="1:30" x14ac:dyDescent="0.2">
      <c r="A22" s="5">
        <v>14</v>
      </c>
      <c r="B22" s="16">
        <v>3</v>
      </c>
      <c r="C22" s="83" t="s">
        <v>202</v>
      </c>
      <c r="D22" s="83"/>
      <c r="E22" s="83"/>
      <c r="F22" s="17">
        <v>1610</v>
      </c>
      <c r="G22" s="18"/>
      <c r="H22" s="18"/>
      <c r="I22" s="18">
        <v>1610</v>
      </c>
      <c r="J22" s="18"/>
      <c r="K22" s="18"/>
      <c r="L22" s="17">
        <f t="shared" si="0"/>
        <v>0</v>
      </c>
      <c r="M22" s="19">
        <f t="shared" si="1"/>
        <v>1610</v>
      </c>
      <c r="O22" s="17"/>
      <c r="P22" s="18"/>
      <c r="Q22" s="18"/>
      <c r="R22" s="18"/>
      <c r="S22" s="18"/>
      <c r="T22" s="18"/>
      <c r="U22" s="18"/>
      <c r="V22" s="18"/>
      <c r="W22" s="18"/>
      <c r="X22" s="18"/>
      <c r="Y22" s="17">
        <f t="shared" si="2"/>
        <v>0</v>
      </c>
      <c r="Z22" s="19">
        <f t="shared" si="3"/>
        <v>0</v>
      </c>
      <c r="AA22" s="20"/>
      <c r="AB22" s="19">
        <f t="shared" si="4"/>
        <v>1610</v>
      </c>
      <c r="AC22" s="19">
        <f t="shared" si="5"/>
        <v>1610</v>
      </c>
      <c r="AD22" s="15">
        <f t="shared" si="6"/>
        <v>1</v>
      </c>
    </row>
    <row r="23" spans="1:30" x14ac:dyDescent="0.2">
      <c r="A23" s="5">
        <v>15</v>
      </c>
      <c r="B23" s="11">
        <v>4</v>
      </c>
      <c r="C23" s="82" t="s">
        <v>203</v>
      </c>
      <c r="D23" s="82"/>
      <c r="E23" s="82"/>
      <c r="F23" s="12">
        <v>8000</v>
      </c>
      <c r="G23" s="13"/>
      <c r="H23" s="13"/>
      <c r="I23" s="13"/>
      <c r="J23" s="13">
        <v>8000</v>
      </c>
      <c r="K23" s="13"/>
      <c r="L23" s="12">
        <f t="shared" si="0"/>
        <v>0</v>
      </c>
      <c r="M23" s="14">
        <f t="shared" si="1"/>
        <v>8000</v>
      </c>
      <c r="O23" s="12"/>
      <c r="P23" s="13"/>
      <c r="Q23" s="13"/>
      <c r="R23" s="13"/>
      <c r="S23" s="13"/>
      <c r="T23" s="13"/>
      <c r="U23" s="13"/>
      <c r="V23" s="13"/>
      <c r="W23" s="13"/>
      <c r="X23" s="13"/>
      <c r="Y23" s="12">
        <f t="shared" si="2"/>
        <v>0</v>
      </c>
      <c r="Z23" s="14">
        <f t="shared" si="3"/>
        <v>0</v>
      </c>
      <c r="AB23" s="14">
        <f t="shared" si="4"/>
        <v>8000</v>
      </c>
      <c r="AC23" s="14">
        <f t="shared" si="5"/>
        <v>8000</v>
      </c>
      <c r="AD23" s="15">
        <f t="shared" si="6"/>
        <v>1</v>
      </c>
    </row>
    <row r="24" spans="1:30" x14ac:dyDescent="0.2">
      <c r="A24" s="5">
        <v>16</v>
      </c>
      <c r="B24" s="16">
        <v>1</v>
      </c>
      <c r="C24" s="83" t="s">
        <v>204</v>
      </c>
      <c r="D24" s="83"/>
      <c r="E24" s="83"/>
      <c r="F24" s="17">
        <v>7000</v>
      </c>
      <c r="G24" s="18"/>
      <c r="H24" s="18"/>
      <c r="I24" s="18"/>
      <c r="J24" s="18">
        <v>7000</v>
      </c>
      <c r="K24" s="18"/>
      <c r="L24" s="17">
        <f t="shared" si="0"/>
        <v>0</v>
      </c>
      <c r="M24" s="19">
        <f t="shared" si="1"/>
        <v>7000</v>
      </c>
      <c r="O24" s="17"/>
      <c r="P24" s="18"/>
      <c r="Q24" s="18"/>
      <c r="R24" s="18"/>
      <c r="S24" s="18"/>
      <c r="T24" s="18"/>
      <c r="U24" s="18"/>
      <c r="V24" s="18"/>
      <c r="W24" s="18"/>
      <c r="X24" s="18"/>
      <c r="Y24" s="17">
        <f t="shared" si="2"/>
        <v>0</v>
      </c>
      <c r="Z24" s="19">
        <f t="shared" si="3"/>
        <v>0</v>
      </c>
      <c r="AA24" s="20"/>
      <c r="AB24" s="19">
        <f t="shared" si="4"/>
        <v>7000</v>
      </c>
      <c r="AC24" s="19">
        <f t="shared" si="5"/>
        <v>7000</v>
      </c>
      <c r="AD24" s="15">
        <f t="shared" si="6"/>
        <v>1</v>
      </c>
    </row>
    <row r="25" spans="1:30" ht="13.5" thickBot="1" x14ac:dyDescent="0.25">
      <c r="A25" s="5">
        <v>17</v>
      </c>
      <c r="B25" s="16">
        <v>2</v>
      </c>
      <c r="C25" s="83" t="s">
        <v>205</v>
      </c>
      <c r="D25" s="83"/>
      <c r="E25" s="83"/>
      <c r="F25" s="17">
        <v>1000</v>
      </c>
      <c r="G25" s="18"/>
      <c r="H25" s="18"/>
      <c r="I25" s="18"/>
      <c r="J25" s="18">
        <v>1000</v>
      </c>
      <c r="K25" s="18"/>
      <c r="L25" s="17">
        <f t="shared" si="0"/>
        <v>0</v>
      </c>
      <c r="M25" s="19">
        <f t="shared" si="1"/>
        <v>1000</v>
      </c>
      <c r="O25" s="17"/>
      <c r="P25" s="18"/>
      <c r="Q25" s="18"/>
      <c r="R25" s="18"/>
      <c r="S25" s="18"/>
      <c r="T25" s="18"/>
      <c r="U25" s="18"/>
      <c r="V25" s="18"/>
      <c r="W25" s="18"/>
      <c r="X25" s="18"/>
      <c r="Y25" s="17">
        <f t="shared" si="2"/>
        <v>0</v>
      </c>
      <c r="Z25" s="19">
        <f t="shared" si="3"/>
        <v>0</v>
      </c>
      <c r="AA25" s="20"/>
      <c r="AB25" s="19">
        <f t="shared" si="4"/>
        <v>1000</v>
      </c>
      <c r="AC25" s="19">
        <f t="shared" si="5"/>
        <v>1000</v>
      </c>
      <c r="AD25" s="15">
        <f t="shared" si="6"/>
        <v>1</v>
      </c>
    </row>
    <row r="26" spans="1:30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2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2"/>
      <c r="AB26" s="33"/>
      <c r="AC26" s="33"/>
      <c r="AD26" s="33"/>
    </row>
  </sheetData>
  <mergeCells count="51">
    <mergeCell ref="A4:AC4"/>
    <mergeCell ref="AD4:AD8"/>
    <mergeCell ref="A5:E5"/>
    <mergeCell ref="F5:F8"/>
    <mergeCell ref="G5:K5"/>
    <mergeCell ref="L5:L8"/>
    <mergeCell ref="M5:M8"/>
    <mergeCell ref="O5:O8"/>
    <mergeCell ref="P5:X5"/>
    <mergeCell ref="Y5:Y8"/>
    <mergeCell ref="AC5:AC8"/>
    <mergeCell ref="A6:A8"/>
    <mergeCell ref="B6:B8"/>
    <mergeCell ref="C6:C8"/>
    <mergeCell ref="D6:D8"/>
    <mergeCell ref="E6:E8"/>
    <mergeCell ref="G6:K6"/>
    <mergeCell ref="P6:X6"/>
    <mergeCell ref="J7:J8"/>
    <mergeCell ref="K7:K8"/>
    <mergeCell ref="P7:P8"/>
    <mergeCell ref="Z5:Z8"/>
    <mergeCell ref="AB5:AB8"/>
    <mergeCell ref="C18:E18"/>
    <mergeCell ref="W7:W8"/>
    <mergeCell ref="X7:X8"/>
    <mergeCell ref="C9:E9"/>
    <mergeCell ref="C10:E10"/>
    <mergeCell ref="C11:E11"/>
    <mergeCell ref="C12:E12"/>
    <mergeCell ref="Q7:Q8"/>
    <mergeCell ref="R7:R8"/>
    <mergeCell ref="S7:S8"/>
    <mergeCell ref="T7:T8"/>
    <mergeCell ref="U7:U8"/>
    <mergeCell ref="V7:V8"/>
    <mergeCell ref="G7:G8"/>
    <mergeCell ref="H7:H8"/>
    <mergeCell ref="I7:I8"/>
    <mergeCell ref="C13:E13"/>
    <mergeCell ref="C14:E14"/>
    <mergeCell ref="C15:E15"/>
    <mergeCell ref="C16:E16"/>
    <mergeCell ref="C17:E17"/>
    <mergeCell ref="C25:E25"/>
    <mergeCell ref="C19:E19"/>
    <mergeCell ref="C20:E20"/>
    <mergeCell ref="C21:E21"/>
    <mergeCell ref="C22:E22"/>
    <mergeCell ref="C23:E23"/>
    <mergeCell ref="C24:E24"/>
  </mergeCells>
  <printOptions gridLines="1" gridLinesSet="0"/>
  <pageMargins left="0.25" right="0.25" top="0.75" bottom="0.75" header="0.3" footer="0.3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26</vt:i4>
      </vt:variant>
    </vt:vector>
  </HeadingPairs>
  <TitlesOfParts>
    <vt:vector size="26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SUM</vt:lpstr>
      <vt:lpstr>PV1</vt:lpstr>
      <vt:lpstr>PV2</vt:lpstr>
      <vt:lpstr>PV3</vt:lpstr>
      <vt:lpstr>PV4</vt:lpstr>
      <vt:lpstr>PV5</vt:lpstr>
      <vt:lpstr>PV6</vt:lpstr>
      <vt:lpstr>PV9</vt:lpstr>
      <vt:lpstr>PV7</vt:lpstr>
      <vt:lpstr>PV8</vt:lpstr>
      <vt:lpstr>PV10</vt:lpstr>
      <vt:lpstr>PV11</vt:lpstr>
      <vt:lpstr>PV12</vt:lpstr>
      <vt:lpstr>SUMV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Uzivatel</cp:lastModifiedBy>
  <cp:lastPrinted>2012-11-05T11:45:00Z</cp:lastPrinted>
  <dcterms:created xsi:type="dcterms:W3CDTF">2012-11-05T11:14:15Z</dcterms:created>
  <dcterms:modified xsi:type="dcterms:W3CDTF">2012-11-05T11:47:40Z</dcterms:modified>
</cp:coreProperties>
</file>